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52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arrone\Desktop\"/>
    </mc:Choice>
  </mc:AlternateContent>
  <bookViews>
    <workbookView xWindow="0" yWindow="0" windowWidth="15375" windowHeight="7425" xr2:uid="{00000000-000D-0000-FFFF-FFFF00000000}"/>
  </bookViews>
  <sheets>
    <sheet name="FY 2017 GIW" sheetId="1" r:id="rId1"/>
  </sheets>
  <definedNames>
    <definedName name="_xlnm._FilterDatabase" localSheetId="0" hidden="1">'FY 2017 GIW'!$A$6:$V$6</definedName>
    <definedName name="_xlnm.Print_Area" localSheetId="0">'FY 2017 GIW'!$A$1:$V$34</definedName>
    <definedName name="_xlnm.Print_Titles" localSheetId="0">'FY 2017 GIW'!$5:$6</definedName>
  </definedNames>
  <calcPr calcId="171026" calcCompleted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4" i="1" l="1"/>
  <c r="U34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V8" i="1"/>
  <c r="U8" i="1"/>
  <c r="V7" i="1"/>
  <c r="U7" i="1"/>
  <c r="H3" i="1"/>
</calcChain>
</file>

<file path=xl/sharedStrings.xml><?xml version="1.0" encoding="utf-8"?>
<sst xmlns="http://schemas.openxmlformats.org/spreadsheetml/2006/main" count="224" uniqueCount="136">
  <si>
    <t>Field Office:</t>
  </si>
  <si>
    <t>Buffalo</t>
  </si>
  <si>
    <t>Collaborative Applicant (CA) Name:</t>
  </si>
  <si>
    <t>Onondaga County</t>
  </si>
  <si>
    <t>CoC Number:</t>
  </si>
  <si>
    <t>NY-505</t>
  </si>
  <si>
    <t>CoC Name:</t>
  </si>
  <si>
    <t>Syracuse/Onondaga, Oswego Counties  CoC</t>
  </si>
  <si>
    <r>
      <t xml:space="preserve">CoC's Annual Renewal Demand </t>
    </r>
    <r>
      <rPr>
        <b/>
        <sz val="12"/>
        <color rgb="FFFF0000"/>
        <rFont val="Calibri"/>
        <family val="2"/>
        <scheme val="minor"/>
      </rPr>
      <t>(Estimated)</t>
    </r>
    <r>
      <rPr>
        <b/>
        <sz val="12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</si>
  <si>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</si>
  <si>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</si>
  <si>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</si>
  <si>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</si>
  <si>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</si>
  <si>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</si>
  <si>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</si>
  <si>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</si>
  <si>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</si>
  <si>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</si>
  <si>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</si>
  <si>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</si>
  <si>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</si>
  <si>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</si>
  <si>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</si>
  <si>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</si>
  <si>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</si>
  <si>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</si>
  <si>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</si>
  <si>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</si>
  <si>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</si>
  <si>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</si>
  <si>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</si>
  <si>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</si>
  <si>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</si>
  <si>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Central New York Services, Inc.</t>
  </si>
  <si>
    <t>Recovery Permanent Supportive Housing Program</t>
  </si>
  <si>
    <t>NY0085L2C051609</t>
  </si>
  <si>
    <t>PH</t>
  </si>
  <si>
    <t/>
  </si>
  <si>
    <t>Syracuse Housing Authority</t>
  </si>
  <si>
    <t>Continuum of Care Shelter Subsidy Renewal NY2016-47</t>
  </si>
  <si>
    <t>NY0088L2C051609</t>
  </si>
  <si>
    <t>Actual Rent</t>
  </si>
  <si>
    <t>The Salvation Army, a New York Corporation</t>
  </si>
  <si>
    <t>State Street Apartments</t>
  </si>
  <si>
    <t>NY0089L2C051609</t>
  </si>
  <si>
    <t>Chadwick Residence, Inc.</t>
  </si>
  <si>
    <t>Supportive Housing</t>
  </si>
  <si>
    <t>NY0091L2C051609</t>
  </si>
  <si>
    <t>Recovery Permanent Supportive Housing Program II</t>
  </si>
  <si>
    <t>NY0648L2C051608</t>
  </si>
  <si>
    <t>Syracuse Brick House Inc.</t>
  </si>
  <si>
    <t>K.E.E.S. II</t>
  </si>
  <si>
    <t>NY0662L2C051605</t>
  </si>
  <si>
    <t>Arise Child and Family Service Inc</t>
  </si>
  <si>
    <t>Supported Housing Program FY 2016</t>
  </si>
  <si>
    <t>NY0690L2C051607</t>
  </si>
  <si>
    <t>Auburn Housing Authority</t>
  </si>
  <si>
    <t>AHASPCRenewalApplication2016</t>
  </si>
  <si>
    <t>NY0691L2C051607</t>
  </si>
  <si>
    <t>FMR</t>
  </si>
  <si>
    <t>Susan's Place</t>
  </si>
  <si>
    <t>NY0769L2C051605</t>
  </si>
  <si>
    <t>HALE RRH for Families</t>
  </si>
  <si>
    <t>NY0945L2C051603</t>
  </si>
  <si>
    <t>Chapel House Inc.</t>
  </si>
  <si>
    <t>Chapel House Permanent Supportive Housing 2016</t>
  </si>
  <si>
    <t>NY0959L2C051602</t>
  </si>
  <si>
    <t>The Salvation Army</t>
  </si>
  <si>
    <t>HALE RRH 2</t>
  </si>
  <si>
    <t>NY0963L2C051501</t>
  </si>
  <si>
    <t>Barnabas Rapid Rehousing (RRH)</t>
  </si>
  <si>
    <t>NY0999L2C051601</t>
  </si>
  <si>
    <t>Oswego County Opportunities Inc.</t>
  </si>
  <si>
    <t>OCO-PSH</t>
  </si>
  <si>
    <t>NY1002L2C051601</t>
  </si>
  <si>
    <t>Catholic Charities of the Roman Catholic Diocese of Syracuse</t>
  </si>
  <si>
    <t>Catholic Charities Rapid Rehousing</t>
  </si>
  <si>
    <t>NY1003L2C051601</t>
  </si>
  <si>
    <t>Liberty Resources, Inc.</t>
  </si>
  <si>
    <t>Permanent Supportive Housing for Individuals</t>
  </si>
  <si>
    <t>NY1004L2C051601</t>
  </si>
  <si>
    <t>Permanent Supportive Housing for Individuals and Families</t>
  </si>
  <si>
    <t>NY1005L2C051601</t>
  </si>
  <si>
    <t>FAST Housing</t>
  </si>
  <si>
    <t>NY1008L2C051601</t>
  </si>
  <si>
    <t>K.E.E.S. III</t>
  </si>
  <si>
    <t>NY1009L2C051601</t>
  </si>
  <si>
    <t>ACR Health</t>
  </si>
  <si>
    <t>Rapid Rehousing for Youth (LGBT)</t>
  </si>
  <si>
    <t>NY1052L2C051601</t>
  </si>
  <si>
    <t>K.E.E.S. IV</t>
  </si>
  <si>
    <t>NY1074L2C051600</t>
  </si>
  <si>
    <t>Syracuse\Onondaga County Project Applicant</t>
  </si>
  <si>
    <t>HMIS Expansion (2016)</t>
  </si>
  <si>
    <t>NY1075L2C051600</t>
  </si>
  <si>
    <t>Home at Last Supportive Housing</t>
  </si>
  <si>
    <t>NY1076L2C051600</t>
  </si>
  <si>
    <t>Cayuga/Seneca Community Action Agency, Inc.</t>
  </si>
  <si>
    <t>Rapid Rehousing for Families Program</t>
  </si>
  <si>
    <t>NY1077L2C051600</t>
  </si>
  <si>
    <t>Catholic Charities Rapid Rehousing 2</t>
  </si>
  <si>
    <t>NY1078L2C051600</t>
  </si>
  <si>
    <t>OCO RRH</t>
  </si>
  <si>
    <t>NY1000L2C051500</t>
  </si>
  <si>
    <t xml:space="preserve">FMR </t>
  </si>
  <si>
    <t>Delayed start to program.  Operating year 2/1/2017-1/31/18</t>
  </si>
  <si>
    <t>Consolidation</t>
  </si>
  <si>
    <t xml:space="preserve">Surviving grant.  Grants NY0080L2C051609 and NY00571L2C051608 consolidated into this grant.  Approved per HUD Buffalo Field Office. </t>
  </si>
  <si>
    <t>United Way of Central New York</t>
  </si>
  <si>
    <t>Homeless Management Information System (HMIS)</t>
  </si>
  <si>
    <t>NY0075L2C051609</t>
  </si>
  <si>
    <t>N/A</t>
  </si>
  <si>
    <t xml:space="preserve">Surviving Grant. Grant number NY0566L2C051608 consolidated into this grant. Approved by the HUD Buffalo Field Office.  </t>
  </si>
  <si>
    <t>Chapel House, Inc.</t>
  </si>
  <si>
    <t>Transfer</t>
  </si>
  <si>
    <t>Transferred from ARISE</t>
  </si>
  <si>
    <t>Permanent Housing for the Homeless 2</t>
  </si>
  <si>
    <t>NY0064L2C051608</t>
  </si>
  <si>
    <t>Budget Change</t>
  </si>
  <si>
    <t>Increase admin. to 10% (move $1,375 from Operations to Admin)</t>
  </si>
  <si>
    <t>Permanent Housing for the Chronically Homeless 1</t>
  </si>
  <si>
    <t>NY0082L2C051609</t>
  </si>
  <si>
    <t>Increase admin. to 10% (move $16,372 from Operations to Admin)</t>
  </si>
  <si>
    <t>Permanent Housing for the Chronically Homeless 2</t>
  </si>
  <si>
    <t>NY0572L2C051608</t>
  </si>
  <si>
    <t>Grant Consolidation</t>
  </si>
  <si>
    <t>Surviving grant consolidated with NY1001L2C051601</t>
  </si>
  <si>
    <t>Permanent Housing for Homeless Veterans</t>
  </si>
  <si>
    <t>NY0770L2C051605</t>
  </si>
  <si>
    <t>Increase admin. to 10% (move $3,003 from Operations to Admin)</t>
  </si>
  <si>
    <t>PHH: Housing First for Individuals and Families</t>
  </si>
  <si>
    <t>NY0835L2C051605</t>
  </si>
  <si>
    <t>Increase admin. to 10% (move $6,310 from Operations, $6,000 from supportive and $6,000 from leasing to Admin) # of units will remain the same</t>
  </si>
  <si>
    <t>Grove Point</t>
  </si>
  <si>
    <t>NY0073L2C051609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</si>
</sst>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1" fontId="2" fillId="0" borderId="3" xfId="0" applyNumberFormat="1" applyFont="1" applyBorder="1" applyAlignment="1" applyProtection="1">
      <alignment horizontal="center" vertical="center"/>
    </xf>
    <xf numFmtId="164" fontId="2" fillId="6" borderId="12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 applyProtection="1">
      <alignment horizontal="center" vertical="center" wrapText="1"/>
      <protection locked="0"/>
    </xf>
    <xf numFmtId="0" fontId="3" fillId="5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0" fontId="4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164" fontId="3" fillId="4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0" xfId="1" applyNumberFormat="1" applyFont="1" applyFill="1" applyBorder="1" applyAlignment="1" applyProtection="1">
      <alignment horizontal="center" vertical="center"/>
      <protection hidden="1"/>
    </xf>
    <xf numFmtId="164" fontId="3" fillId="6" borderId="12" xfId="0" applyNumberFormat="1" applyFont="1" applyFill="1" applyBorder="1" applyAlignment="1" applyProtection="1">
      <alignment vertical="center"/>
      <protection locked="0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1" fontId="2" fillId="0" borderId="3" xfId="0" applyNumberFormat="1" applyFont="1" applyFill="1" applyBorder="1" applyAlignment="1" applyProtection="1">
      <alignment horizontal="center" vertical="center"/>
    </xf>
    <xf numFmtId="164" fontId="2" fillId="0" borderId="12" xfId="0" applyNumberFormat="1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left" vertical="center"/>
      <protection locked="0"/>
    </xf>
    <xf numFmtId="0" fontId="0" fillId="0" borderId="13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0" fillId="0" borderId="13" xfId="0" applyFont="1" applyFill="1" applyBorder="1"/>
    <xf numFmtId="0" fontId="0" fillId="0" borderId="13" xfId="0" applyFont="1" applyFill="1" applyBorder="1" applyAlignment="1">
      <alignment wrapText="1"/>
    </xf>
    <xf numFmtId="0" fontId="0" fillId="0" borderId="0" xfId="0" applyFont="1" applyFill="1"/>
    <xf numFmtId="0" fontId="0" fillId="0" borderId="13" xfId="0" applyFill="1" applyBorder="1"/>
    <xf numFmtId="0" fontId="0" fillId="0" borderId="13" xfId="0" applyFill="1" applyBorder="1" applyAlignment="1">
      <alignment wrapText="1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164" fontId="3" fillId="6" borderId="1" xfId="0" applyNumberFormat="1" applyFont="1" applyFill="1" applyBorder="1" applyAlignment="1" applyProtection="1">
      <alignment horizontal="center" vertical="center"/>
      <protection locked="0"/>
    </xf>
    <xf numFmtId="164" fontId="3" fillId="6" borderId="3" xfId="0" applyNumberFormat="1" applyFont="1" applyFill="1" applyBorder="1" applyAlignment="1" applyProtection="1">
      <alignment horizontal="center" vertical="center"/>
      <protection locked="0"/>
    </xf>
    <xf numFmtId="164" fontId="5" fillId="3" borderId="6" xfId="1" applyNumberFormat="1" applyFont="1" applyFill="1" applyBorder="1" applyAlignment="1" applyProtection="1">
      <alignment horizontal="center" vertical="center"/>
      <protection hidden="1"/>
    </xf>
    <xf numFmtId="164" fontId="5" fillId="3" borderId="7" xfId="1" applyNumberFormat="1" applyFont="1" applyFill="1" applyBorder="1" applyAlignment="1" applyProtection="1">
      <alignment horizontal="center" vertical="center"/>
      <protection hidden="1"/>
    </xf>
    <xf numFmtId="164" fontId="5" fillId="3" borderId="8" xfId="1" applyNumberFormat="1" applyFont="1" applyFill="1" applyBorder="1" applyAlignment="1" applyProtection="1">
      <alignment horizontal="center" vertical="center"/>
      <protection hidden="1"/>
    </xf>
    <xf numFmtId="164" fontId="3" fillId="6" borderId="2" xfId="0" applyNumberFormat="1" applyFont="1" applyFill="1" applyBorder="1" applyAlignment="1" applyProtection="1">
      <alignment horizontal="center" vertical="center"/>
      <protection locked="0"/>
    </xf>
    <xf numFmtId="164" fontId="3" fillId="6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15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A4FB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41"/>
  <sheetViews>
    <sheetView showGridLines="0" tabSelected="1" zoomScaleNormal="100" zoomScaleSheetLayoutView="100" workbookViewId="0" xr3:uid="{AEA406A1-0E4B-5B11-9CD5-51D6E497D94C}">
      <pane ySplit="6" topLeftCell="A19" activePane="bottomLeft" state="frozen"/>
      <selection pane="bottomLeft" activeCell="B29" sqref="B29"/>
    </sheetView>
  </sheetViews>
  <sheetFormatPr defaultColWidth="9.140625" defaultRowHeight="14.25"/>
  <cols>
    <col min="1" max="1" width="30.85546875" style="9" customWidth="1"/>
    <col min="2" max="2" width="48.28515625" style="9" customWidth="1"/>
    <col min="3" max="3" width="17.5703125" style="9" customWidth="1"/>
    <col min="4" max="12" width="11.5703125" style="9" customWidth="1"/>
    <col min="13" max="21" width="10.5703125" style="9" customWidth="1"/>
    <col min="22" max="22" width="12.5703125" style="9" customWidth="1"/>
    <col min="23" max="16384" width="9.140625" style="9"/>
  </cols>
  <sheetData>
    <row r="1" spans="1:22" ht="35.1" customHeight="1">
      <c r="A1" s="18" t="s">
        <v>0</v>
      </c>
      <c r="B1" s="44" t="s">
        <v>1</v>
      </c>
      <c r="C1" s="44"/>
      <c r="D1" s="44"/>
      <c r="E1" s="45" t="s">
        <v>2</v>
      </c>
      <c r="F1" s="46"/>
      <c r="G1" s="47"/>
      <c r="H1" s="41" t="s">
        <v>3</v>
      </c>
      <c r="I1" s="42"/>
      <c r="J1" s="43"/>
    </row>
    <row r="2" spans="1:22" ht="35.1" customHeight="1">
      <c r="A2" s="18" t="s">
        <v>4</v>
      </c>
      <c r="B2" s="44" t="s">
        <v>5</v>
      </c>
      <c r="C2" s="44"/>
      <c r="D2" s="44"/>
      <c r="E2" s="51"/>
      <c r="F2" s="52"/>
      <c r="G2" s="52"/>
      <c r="H2" s="52"/>
      <c r="I2" s="52"/>
      <c r="J2" s="53"/>
    </row>
    <row r="3" spans="1:22" ht="35.1" customHeight="1">
      <c r="A3" s="19" t="s">
        <v>6</v>
      </c>
      <c r="B3" s="44" t="s">
        <v>7</v>
      </c>
      <c r="C3" s="44"/>
      <c r="D3" s="44"/>
      <c r="E3" s="48" t="s">
        <v>8</v>
      </c>
      <c r="F3" s="49"/>
      <c r="G3" s="50"/>
      <c r="H3" s="36">
        <f ca="1">SUM(OFFSET(V6,1,0,500,1))</f>
        <v>8787883</v>
      </c>
      <c r="I3" s="37"/>
      <c r="J3" s="38"/>
    </row>
    <row r="4" spans="1:22" ht="16.899999999999999" customHeight="1">
      <c r="A4" s="10"/>
      <c r="B4" s="11"/>
      <c r="C4" s="11"/>
      <c r="D4" s="11"/>
      <c r="E4" s="10"/>
      <c r="F4" s="12"/>
      <c r="G4" s="13"/>
      <c r="H4" s="14"/>
      <c r="I4" s="14"/>
    </row>
    <row r="5" spans="1:22">
      <c r="A5" s="35" t="s">
        <v>9</v>
      </c>
      <c r="B5" s="39"/>
      <c r="C5" s="39"/>
      <c r="D5" s="39"/>
      <c r="E5" s="40"/>
      <c r="F5" s="34" t="s">
        <v>10</v>
      </c>
      <c r="G5" s="34"/>
      <c r="H5" s="34"/>
      <c r="I5" s="34"/>
      <c r="J5" s="34"/>
      <c r="K5" s="34"/>
      <c r="L5" s="34" t="s">
        <v>11</v>
      </c>
      <c r="M5" s="34"/>
      <c r="N5" s="34"/>
      <c r="O5" s="34"/>
      <c r="P5" s="34"/>
      <c r="Q5" s="34"/>
      <c r="R5" s="34"/>
      <c r="S5" s="34"/>
      <c r="T5" s="34"/>
      <c r="U5" s="35"/>
      <c r="V5" s="15"/>
    </row>
    <row r="6" spans="1:22" ht="56.25" customHeight="1">
      <c r="A6" s="5" t="s">
        <v>12</v>
      </c>
      <c r="B6" s="5" t="s">
        <v>13</v>
      </c>
      <c r="C6" s="5" t="s">
        <v>14</v>
      </c>
      <c r="D6" s="5" t="s">
        <v>15</v>
      </c>
      <c r="E6" s="6" t="s">
        <v>16</v>
      </c>
      <c r="F6" s="5" t="s">
        <v>17</v>
      </c>
      <c r="G6" s="5" t="s">
        <v>18</v>
      </c>
      <c r="H6" s="5" t="s">
        <v>19</v>
      </c>
      <c r="I6" s="5" t="s">
        <v>20</v>
      </c>
      <c r="J6" s="5" t="s">
        <v>21</v>
      </c>
      <c r="K6" s="5" t="s">
        <v>22</v>
      </c>
      <c r="L6" s="5" t="s">
        <v>23</v>
      </c>
      <c r="M6" s="5" t="s">
        <v>24</v>
      </c>
      <c r="N6" s="5" t="s">
        <v>25</v>
      </c>
      <c r="O6" s="5" t="s">
        <v>26</v>
      </c>
      <c r="P6" s="5" t="s">
        <v>27</v>
      </c>
      <c r="Q6" s="5" t="s">
        <v>28</v>
      </c>
      <c r="R6" s="5" t="s">
        <v>29</v>
      </c>
      <c r="S6" s="5" t="s">
        <v>30</v>
      </c>
      <c r="T6" s="5" t="s">
        <v>31</v>
      </c>
      <c r="U6" s="7" t="s">
        <v>32</v>
      </c>
      <c r="V6" s="8" t="s">
        <v>33</v>
      </c>
    </row>
    <row r="7" spans="1:22" customFormat="1">
      <c r="A7" s="3" t="s">
        <v>34</v>
      </c>
      <c r="B7" s="3" t="s">
        <v>35</v>
      </c>
      <c r="C7" s="4" t="s">
        <v>36</v>
      </c>
      <c r="D7" s="4">
        <v>2018</v>
      </c>
      <c r="E7" s="4" t="s">
        <v>37</v>
      </c>
      <c r="F7" s="16">
        <v>226904</v>
      </c>
      <c r="G7" s="16">
        <v>0</v>
      </c>
      <c r="H7" s="16">
        <v>40446</v>
      </c>
      <c r="I7" s="16">
        <v>17491</v>
      </c>
      <c r="J7" s="16">
        <v>0</v>
      </c>
      <c r="K7" s="16">
        <v>15469</v>
      </c>
      <c r="L7" s="4" t="s">
        <v>38</v>
      </c>
      <c r="M7" s="17"/>
      <c r="N7" s="17"/>
      <c r="O7" s="17"/>
      <c r="P7" s="17"/>
      <c r="Q7" s="17"/>
      <c r="R7" s="17"/>
      <c r="S7" s="17"/>
      <c r="T7" s="17">
        <v>0</v>
      </c>
      <c r="U7" s="1">
        <f t="shared" ref="U7:U31" si="0">SUM(M7:T7)</f>
        <v>0</v>
      </c>
      <c r="V7" s="2">
        <f t="shared" ref="V7:V31" si="1">SUM(F7:K7)</f>
        <v>300310</v>
      </c>
    </row>
    <row r="8" spans="1:22" customFormat="1">
      <c r="A8" s="3" t="s">
        <v>39</v>
      </c>
      <c r="B8" s="3" t="s">
        <v>40</v>
      </c>
      <c r="C8" s="4" t="s">
        <v>41</v>
      </c>
      <c r="D8" s="4">
        <v>2018</v>
      </c>
      <c r="E8" s="4" t="s">
        <v>37</v>
      </c>
      <c r="F8" s="16">
        <v>0</v>
      </c>
      <c r="G8" s="16">
        <v>628236</v>
      </c>
      <c r="H8" s="16">
        <v>0</v>
      </c>
      <c r="I8" s="16">
        <v>0</v>
      </c>
      <c r="J8" s="16">
        <v>0</v>
      </c>
      <c r="K8" s="16">
        <v>46362</v>
      </c>
      <c r="L8" s="4" t="s">
        <v>42</v>
      </c>
      <c r="M8" s="17">
        <v>0</v>
      </c>
      <c r="N8" s="17">
        <v>0</v>
      </c>
      <c r="O8" s="17">
        <v>69</v>
      </c>
      <c r="P8" s="17">
        <v>12</v>
      </c>
      <c r="Q8" s="17">
        <v>5</v>
      </c>
      <c r="R8" s="17">
        <v>5</v>
      </c>
      <c r="S8" s="17">
        <v>0</v>
      </c>
      <c r="T8" s="17">
        <v>0</v>
      </c>
      <c r="U8" s="1">
        <f t="shared" si="0"/>
        <v>91</v>
      </c>
      <c r="V8" s="2">
        <f t="shared" si="1"/>
        <v>674598</v>
      </c>
    </row>
    <row r="9" spans="1:22" customFormat="1">
      <c r="A9" s="3" t="s">
        <v>43</v>
      </c>
      <c r="B9" s="3" t="s">
        <v>44</v>
      </c>
      <c r="C9" s="4" t="s">
        <v>45</v>
      </c>
      <c r="D9" s="4">
        <v>2018</v>
      </c>
      <c r="E9" s="4" t="s">
        <v>37</v>
      </c>
      <c r="F9" s="16">
        <v>0</v>
      </c>
      <c r="G9" s="16">
        <v>0</v>
      </c>
      <c r="H9" s="16">
        <v>154413</v>
      </c>
      <c r="I9" s="16">
        <v>75650</v>
      </c>
      <c r="J9" s="16">
        <v>0</v>
      </c>
      <c r="K9" s="16">
        <v>15780</v>
      </c>
      <c r="L9" s="4" t="s">
        <v>38</v>
      </c>
      <c r="M9" s="17"/>
      <c r="N9" s="17"/>
      <c r="O9" s="17"/>
      <c r="P9" s="17"/>
      <c r="Q9" s="17"/>
      <c r="R9" s="17"/>
      <c r="S9" s="17"/>
      <c r="T9" s="17">
        <v>0</v>
      </c>
      <c r="U9" s="1">
        <f t="shared" si="0"/>
        <v>0</v>
      </c>
      <c r="V9" s="2">
        <f t="shared" si="1"/>
        <v>245843</v>
      </c>
    </row>
    <row r="10" spans="1:22" customFormat="1">
      <c r="A10" s="3" t="s">
        <v>46</v>
      </c>
      <c r="B10" s="3" t="s">
        <v>47</v>
      </c>
      <c r="C10" s="4" t="s">
        <v>48</v>
      </c>
      <c r="D10" s="4">
        <v>2018</v>
      </c>
      <c r="E10" s="4" t="s">
        <v>37</v>
      </c>
      <c r="F10" s="16">
        <v>147909</v>
      </c>
      <c r="G10" s="16">
        <v>0</v>
      </c>
      <c r="H10" s="16">
        <v>74609</v>
      </c>
      <c r="I10" s="16">
        <v>28691</v>
      </c>
      <c r="J10" s="16">
        <v>0</v>
      </c>
      <c r="K10" s="16">
        <v>11372</v>
      </c>
      <c r="L10" s="4" t="s">
        <v>38</v>
      </c>
      <c r="M10" s="17"/>
      <c r="N10" s="17"/>
      <c r="O10" s="17"/>
      <c r="P10" s="17"/>
      <c r="Q10" s="17"/>
      <c r="R10" s="17"/>
      <c r="S10" s="17"/>
      <c r="T10" s="17">
        <v>0</v>
      </c>
      <c r="U10" s="1">
        <f t="shared" si="0"/>
        <v>0</v>
      </c>
      <c r="V10" s="2">
        <f t="shared" si="1"/>
        <v>262581</v>
      </c>
    </row>
    <row r="11" spans="1:22" customFormat="1">
      <c r="A11" s="3" t="s">
        <v>34</v>
      </c>
      <c r="B11" s="3" t="s">
        <v>49</v>
      </c>
      <c r="C11" s="4" t="s">
        <v>50</v>
      </c>
      <c r="D11" s="4">
        <v>2018</v>
      </c>
      <c r="E11" s="4" t="s">
        <v>37</v>
      </c>
      <c r="F11" s="16">
        <v>107808</v>
      </c>
      <c r="G11" s="16">
        <v>0</v>
      </c>
      <c r="H11" s="16">
        <v>23655</v>
      </c>
      <c r="I11" s="16">
        <v>6827</v>
      </c>
      <c r="J11" s="16">
        <v>0</v>
      </c>
      <c r="K11" s="16">
        <v>10500</v>
      </c>
      <c r="L11" s="4" t="s">
        <v>38</v>
      </c>
      <c r="M11" s="17"/>
      <c r="N11" s="17"/>
      <c r="O11" s="17"/>
      <c r="P11" s="17"/>
      <c r="Q11" s="17"/>
      <c r="R11" s="17"/>
      <c r="S11" s="17"/>
      <c r="T11" s="17">
        <v>0</v>
      </c>
      <c r="U11" s="1">
        <f t="shared" si="0"/>
        <v>0</v>
      </c>
      <c r="V11" s="2">
        <f t="shared" si="1"/>
        <v>148790</v>
      </c>
    </row>
    <row r="12" spans="1:22" customFormat="1">
      <c r="A12" s="3" t="s">
        <v>51</v>
      </c>
      <c r="B12" s="3" t="s">
        <v>52</v>
      </c>
      <c r="C12" s="4" t="s">
        <v>53</v>
      </c>
      <c r="D12" s="4">
        <v>2018</v>
      </c>
      <c r="E12" s="4" t="s">
        <v>37</v>
      </c>
      <c r="F12" s="16">
        <v>52436</v>
      </c>
      <c r="G12" s="16">
        <v>0</v>
      </c>
      <c r="H12" s="16">
        <v>16255</v>
      </c>
      <c r="I12" s="16">
        <v>42185</v>
      </c>
      <c r="J12" s="16">
        <v>0</v>
      </c>
      <c r="K12" s="16">
        <v>5118</v>
      </c>
      <c r="L12" s="4" t="s">
        <v>38</v>
      </c>
      <c r="M12" s="17"/>
      <c r="N12" s="17"/>
      <c r="O12" s="17"/>
      <c r="P12" s="17"/>
      <c r="Q12" s="17"/>
      <c r="R12" s="17"/>
      <c r="S12" s="17"/>
      <c r="T12" s="17">
        <v>0</v>
      </c>
      <c r="U12" s="1">
        <f t="shared" si="0"/>
        <v>0</v>
      </c>
      <c r="V12" s="2">
        <f t="shared" si="1"/>
        <v>115994</v>
      </c>
    </row>
    <row r="13" spans="1:22" customFormat="1">
      <c r="A13" s="3" t="s">
        <v>54</v>
      </c>
      <c r="B13" s="3" t="s">
        <v>55</v>
      </c>
      <c r="C13" s="4" t="s">
        <v>56</v>
      </c>
      <c r="D13" s="4">
        <v>2018</v>
      </c>
      <c r="E13" s="4" t="s">
        <v>37</v>
      </c>
      <c r="F13" s="16">
        <v>95652</v>
      </c>
      <c r="G13" s="16">
        <v>0</v>
      </c>
      <c r="H13" s="16">
        <v>13557</v>
      </c>
      <c r="I13" s="16">
        <v>0</v>
      </c>
      <c r="J13" s="16">
        <v>0</v>
      </c>
      <c r="K13" s="16">
        <v>3942</v>
      </c>
      <c r="L13" s="4" t="s">
        <v>38</v>
      </c>
      <c r="M13" s="17"/>
      <c r="N13" s="17"/>
      <c r="O13" s="17"/>
      <c r="P13" s="17"/>
      <c r="Q13" s="17"/>
      <c r="R13" s="17"/>
      <c r="S13" s="17"/>
      <c r="T13" s="17">
        <v>0</v>
      </c>
      <c r="U13" s="1">
        <f t="shared" si="0"/>
        <v>0</v>
      </c>
      <c r="V13" s="2">
        <f t="shared" si="1"/>
        <v>113151</v>
      </c>
    </row>
    <row r="14" spans="1:22" customFormat="1">
      <c r="A14" s="3" t="s">
        <v>57</v>
      </c>
      <c r="B14" s="3" t="s">
        <v>58</v>
      </c>
      <c r="C14" s="4" t="s">
        <v>59</v>
      </c>
      <c r="D14" s="4">
        <v>2018</v>
      </c>
      <c r="E14" s="4" t="s">
        <v>37</v>
      </c>
      <c r="F14" s="16">
        <v>0</v>
      </c>
      <c r="G14" s="16">
        <v>34560</v>
      </c>
      <c r="H14" s="16">
        <v>0</v>
      </c>
      <c r="I14" s="16">
        <v>0</v>
      </c>
      <c r="J14" s="16">
        <v>0</v>
      </c>
      <c r="K14" s="16">
        <v>0</v>
      </c>
      <c r="L14" s="4" t="s">
        <v>60</v>
      </c>
      <c r="M14" s="17">
        <v>0</v>
      </c>
      <c r="N14" s="17">
        <v>0</v>
      </c>
      <c r="O14" s="17">
        <v>5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">
        <f t="shared" si="0"/>
        <v>5</v>
      </c>
      <c r="V14" s="2">
        <f t="shared" si="1"/>
        <v>34560</v>
      </c>
    </row>
    <row r="15" spans="1:22" customFormat="1">
      <c r="A15" s="3" t="s">
        <v>34</v>
      </c>
      <c r="B15" s="3" t="s">
        <v>61</v>
      </c>
      <c r="C15" s="4" t="s">
        <v>62</v>
      </c>
      <c r="D15" s="4">
        <v>2018</v>
      </c>
      <c r="E15" s="4" t="s">
        <v>37</v>
      </c>
      <c r="F15" s="16">
        <v>100782</v>
      </c>
      <c r="G15" s="16">
        <v>0</v>
      </c>
      <c r="H15" s="16">
        <v>3864</v>
      </c>
      <c r="I15" s="16">
        <v>6395</v>
      </c>
      <c r="J15" s="16">
        <v>0</v>
      </c>
      <c r="K15" s="16">
        <v>7258</v>
      </c>
      <c r="L15" s="4" t="s">
        <v>38</v>
      </c>
      <c r="M15" s="17"/>
      <c r="N15" s="17"/>
      <c r="O15" s="17"/>
      <c r="P15" s="17"/>
      <c r="Q15" s="17"/>
      <c r="R15" s="17"/>
      <c r="S15" s="17"/>
      <c r="T15" s="17">
        <v>0</v>
      </c>
      <c r="U15" s="1">
        <f t="shared" si="0"/>
        <v>0</v>
      </c>
      <c r="V15" s="2">
        <f t="shared" si="1"/>
        <v>118299</v>
      </c>
    </row>
    <row r="16" spans="1:22" customFormat="1">
      <c r="A16" s="3" t="s">
        <v>43</v>
      </c>
      <c r="B16" s="3" t="s">
        <v>63</v>
      </c>
      <c r="C16" s="4" t="s">
        <v>64</v>
      </c>
      <c r="D16" s="4">
        <v>2018</v>
      </c>
      <c r="E16" s="4" t="s">
        <v>37</v>
      </c>
      <c r="F16" s="16">
        <v>0</v>
      </c>
      <c r="G16" s="16">
        <v>191340</v>
      </c>
      <c r="H16" s="16">
        <v>141345</v>
      </c>
      <c r="I16" s="16">
        <v>0</v>
      </c>
      <c r="J16" s="16">
        <v>0</v>
      </c>
      <c r="K16" s="16">
        <v>22930</v>
      </c>
      <c r="L16" s="4" t="s">
        <v>42</v>
      </c>
      <c r="M16" s="17">
        <v>0</v>
      </c>
      <c r="N16" s="17">
        <v>0</v>
      </c>
      <c r="O16" s="17">
        <v>6</v>
      </c>
      <c r="P16" s="17">
        <v>45</v>
      </c>
      <c r="Q16" s="17">
        <v>5</v>
      </c>
      <c r="R16" s="17">
        <v>0</v>
      </c>
      <c r="S16" s="17">
        <v>0</v>
      </c>
      <c r="T16" s="17">
        <v>0</v>
      </c>
      <c r="U16" s="1">
        <f t="shared" si="0"/>
        <v>56</v>
      </c>
      <c r="V16" s="2">
        <f t="shared" si="1"/>
        <v>355615</v>
      </c>
    </row>
    <row r="17" spans="1:24" customFormat="1">
      <c r="A17" s="3" t="s">
        <v>65</v>
      </c>
      <c r="B17" s="3" t="s">
        <v>66</v>
      </c>
      <c r="C17" s="4" t="s">
        <v>67</v>
      </c>
      <c r="D17" s="4">
        <v>2018</v>
      </c>
      <c r="E17" s="4" t="s">
        <v>37</v>
      </c>
      <c r="F17" s="16">
        <v>40392</v>
      </c>
      <c r="G17" s="16">
        <v>0</v>
      </c>
      <c r="H17" s="16">
        <v>12386</v>
      </c>
      <c r="I17" s="16">
        <v>0</v>
      </c>
      <c r="J17" s="16">
        <v>0</v>
      </c>
      <c r="K17" s="16">
        <v>872</v>
      </c>
      <c r="L17" s="4" t="s">
        <v>38</v>
      </c>
      <c r="M17" s="17"/>
      <c r="N17" s="17"/>
      <c r="O17" s="17"/>
      <c r="P17" s="17"/>
      <c r="Q17" s="17"/>
      <c r="R17" s="17"/>
      <c r="S17" s="17"/>
      <c r="T17" s="17">
        <v>0</v>
      </c>
      <c r="U17" s="1">
        <f t="shared" si="0"/>
        <v>0</v>
      </c>
      <c r="V17" s="2">
        <f t="shared" si="1"/>
        <v>53650</v>
      </c>
    </row>
    <row r="18" spans="1:24" customFormat="1">
      <c r="A18" s="3" t="s">
        <v>68</v>
      </c>
      <c r="B18" s="3" t="s">
        <v>69</v>
      </c>
      <c r="C18" s="4" t="s">
        <v>70</v>
      </c>
      <c r="D18" s="4">
        <v>2018</v>
      </c>
      <c r="E18" s="4" t="s">
        <v>37</v>
      </c>
      <c r="F18" s="16">
        <v>0</v>
      </c>
      <c r="G18" s="16">
        <v>125532</v>
      </c>
      <c r="H18" s="16">
        <v>13597</v>
      </c>
      <c r="I18" s="16">
        <v>0</v>
      </c>
      <c r="J18" s="16">
        <v>0</v>
      </c>
      <c r="K18" s="16">
        <v>9655</v>
      </c>
      <c r="L18" s="4"/>
      <c r="M18" s="17">
        <v>0</v>
      </c>
      <c r="N18" s="17">
        <v>0</v>
      </c>
      <c r="O18" s="17">
        <v>0</v>
      </c>
      <c r="P18" s="17">
        <v>9</v>
      </c>
      <c r="Q18" s="17">
        <v>3</v>
      </c>
      <c r="R18" s="17">
        <v>0</v>
      </c>
      <c r="S18" s="17">
        <v>0</v>
      </c>
      <c r="T18" s="17">
        <v>0</v>
      </c>
      <c r="U18" s="1">
        <f t="shared" si="0"/>
        <v>12</v>
      </c>
      <c r="V18" s="2">
        <f t="shared" si="1"/>
        <v>148784</v>
      </c>
    </row>
    <row r="19" spans="1:24" customFormat="1">
      <c r="A19" s="3" t="s">
        <v>43</v>
      </c>
      <c r="B19" s="3" t="s">
        <v>71</v>
      </c>
      <c r="C19" s="4" t="s">
        <v>72</v>
      </c>
      <c r="D19" s="4">
        <v>2018</v>
      </c>
      <c r="E19" s="4" t="s">
        <v>37</v>
      </c>
      <c r="F19" s="16">
        <v>0</v>
      </c>
      <c r="G19" s="16">
        <v>98160</v>
      </c>
      <c r="H19" s="16">
        <v>101302</v>
      </c>
      <c r="I19" s="16">
        <v>0</v>
      </c>
      <c r="J19" s="16">
        <v>0</v>
      </c>
      <c r="K19" s="16">
        <v>19946</v>
      </c>
      <c r="L19" s="4" t="s">
        <v>60</v>
      </c>
      <c r="M19" s="17">
        <v>20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">
        <f t="shared" si="0"/>
        <v>20</v>
      </c>
      <c r="V19" s="2">
        <f t="shared" si="1"/>
        <v>219408</v>
      </c>
    </row>
    <row r="20" spans="1:24" customFormat="1">
      <c r="A20" s="3" t="s">
        <v>73</v>
      </c>
      <c r="B20" s="3" t="s">
        <v>74</v>
      </c>
      <c r="C20" s="4" t="s">
        <v>75</v>
      </c>
      <c r="D20" s="4">
        <v>2018</v>
      </c>
      <c r="E20" s="4" t="s">
        <v>37</v>
      </c>
      <c r="F20" s="16">
        <v>59976</v>
      </c>
      <c r="G20" s="16">
        <v>0</v>
      </c>
      <c r="H20" s="16">
        <v>41565</v>
      </c>
      <c r="I20" s="16">
        <v>0</v>
      </c>
      <c r="J20" s="16">
        <v>0</v>
      </c>
      <c r="K20" s="16">
        <v>9635</v>
      </c>
      <c r="L20" s="4" t="s">
        <v>38</v>
      </c>
      <c r="M20" s="17"/>
      <c r="N20" s="17"/>
      <c r="O20" s="17"/>
      <c r="P20" s="17"/>
      <c r="Q20" s="17"/>
      <c r="R20" s="17"/>
      <c r="S20" s="17"/>
      <c r="T20" s="17">
        <v>0</v>
      </c>
      <c r="U20" s="1">
        <f t="shared" si="0"/>
        <v>0</v>
      </c>
      <c r="V20" s="2">
        <f t="shared" si="1"/>
        <v>111176</v>
      </c>
    </row>
    <row r="21" spans="1:24" customFormat="1">
      <c r="A21" s="3" t="s">
        <v>76</v>
      </c>
      <c r="B21" s="3" t="s">
        <v>77</v>
      </c>
      <c r="C21" s="4" t="s">
        <v>78</v>
      </c>
      <c r="D21" s="4">
        <v>2018</v>
      </c>
      <c r="E21" s="4" t="s">
        <v>37</v>
      </c>
      <c r="F21" s="16">
        <v>0</v>
      </c>
      <c r="G21" s="16">
        <v>61608</v>
      </c>
      <c r="H21" s="16">
        <v>48351</v>
      </c>
      <c r="I21" s="16">
        <v>0</v>
      </c>
      <c r="J21" s="16">
        <v>4870</v>
      </c>
      <c r="K21" s="16">
        <v>11359</v>
      </c>
      <c r="L21" s="4" t="s">
        <v>60</v>
      </c>
      <c r="M21" s="17">
        <v>0</v>
      </c>
      <c r="N21" s="17">
        <v>1</v>
      </c>
      <c r="O21" s="17">
        <v>3</v>
      </c>
      <c r="P21" s="17">
        <v>2</v>
      </c>
      <c r="Q21" s="17">
        <v>1</v>
      </c>
      <c r="R21" s="17">
        <v>0</v>
      </c>
      <c r="S21" s="17">
        <v>0</v>
      </c>
      <c r="T21" s="17">
        <v>0</v>
      </c>
      <c r="U21" s="1">
        <f t="shared" si="0"/>
        <v>7</v>
      </c>
      <c r="V21" s="2">
        <f t="shared" si="1"/>
        <v>126188</v>
      </c>
    </row>
    <row r="22" spans="1:24" customFormat="1">
      <c r="A22" s="3" t="s">
        <v>79</v>
      </c>
      <c r="B22" s="3" t="s">
        <v>80</v>
      </c>
      <c r="C22" s="4" t="s">
        <v>81</v>
      </c>
      <c r="D22" s="4">
        <v>2018</v>
      </c>
      <c r="E22" s="4" t="s">
        <v>37</v>
      </c>
      <c r="F22" s="16">
        <v>45459</v>
      </c>
      <c r="G22" s="16">
        <v>0</v>
      </c>
      <c r="H22" s="16">
        <v>15787</v>
      </c>
      <c r="I22" s="16">
        <v>0</v>
      </c>
      <c r="J22" s="16">
        <v>0</v>
      </c>
      <c r="K22" s="16">
        <v>4645</v>
      </c>
      <c r="L22" s="4" t="s">
        <v>38</v>
      </c>
      <c r="M22" s="17"/>
      <c r="N22" s="17"/>
      <c r="O22" s="17"/>
      <c r="P22" s="17"/>
      <c r="Q22" s="17"/>
      <c r="R22" s="17"/>
      <c r="S22" s="17"/>
      <c r="T22" s="17">
        <v>0</v>
      </c>
      <c r="U22" s="1">
        <f t="shared" si="0"/>
        <v>0</v>
      </c>
      <c r="V22" s="2">
        <f t="shared" si="1"/>
        <v>65891</v>
      </c>
    </row>
    <row r="23" spans="1:24" customFormat="1">
      <c r="A23" s="3" t="s">
        <v>79</v>
      </c>
      <c r="B23" s="3" t="s">
        <v>82</v>
      </c>
      <c r="C23" s="4" t="s">
        <v>83</v>
      </c>
      <c r="D23" s="4">
        <v>2018</v>
      </c>
      <c r="E23" s="4" t="s">
        <v>37</v>
      </c>
      <c r="F23" s="16">
        <v>209647</v>
      </c>
      <c r="G23" s="16">
        <v>0</v>
      </c>
      <c r="H23" s="16">
        <v>60831</v>
      </c>
      <c r="I23" s="16">
        <v>0</v>
      </c>
      <c r="J23" s="16">
        <v>0</v>
      </c>
      <c r="K23" s="16">
        <v>20735</v>
      </c>
      <c r="L23" s="4" t="s">
        <v>38</v>
      </c>
      <c r="M23" s="17"/>
      <c r="N23" s="17"/>
      <c r="O23" s="17"/>
      <c r="P23" s="17"/>
      <c r="Q23" s="17"/>
      <c r="R23" s="17"/>
      <c r="S23" s="17"/>
      <c r="T23" s="17">
        <v>0</v>
      </c>
      <c r="U23" s="1">
        <f t="shared" si="0"/>
        <v>0</v>
      </c>
      <c r="V23" s="2">
        <f t="shared" si="1"/>
        <v>291213</v>
      </c>
    </row>
    <row r="24" spans="1:24" customFormat="1">
      <c r="A24" s="3" t="s">
        <v>51</v>
      </c>
      <c r="B24" s="3" t="s">
        <v>84</v>
      </c>
      <c r="C24" s="4" t="s">
        <v>85</v>
      </c>
      <c r="D24" s="4">
        <v>2018</v>
      </c>
      <c r="E24" s="4" t="s">
        <v>37</v>
      </c>
      <c r="F24" s="16">
        <v>0</v>
      </c>
      <c r="G24" s="16">
        <v>94956</v>
      </c>
      <c r="H24" s="16">
        <v>92872</v>
      </c>
      <c r="I24" s="16">
        <v>0</v>
      </c>
      <c r="J24" s="16">
        <v>0</v>
      </c>
      <c r="K24" s="16">
        <v>18636</v>
      </c>
      <c r="L24" s="4" t="s">
        <v>42</v>
      </c>
      <c r="M24" s="17">
        <v>0</v>
      </c>
      <c r="N24" s="17">
        <v>1</v>
      </c>
      <c r="O24" s="17">
        <v>19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">
        <f t="shared" si="0"/>
        <v>20</v>
      </c>
      <c r="V24" s="2">
        <f t="shared" si="1"/>
        <v>206464</v>
      </c>
    </row>
    <row r="25" spans="1:24" customFormat="1">
      <c r="A25" s="3" t="s">
        <v>51</v>
      </c>
      <c r="B25" s="3" t="s">
        <v>86</v>
      </c>
      <c r="C25" s="4" t="s">
        <v>87</v>
      </c>
      <c r="D25" s="4">
        <v>2018</v>
      </c>
      <c r="E25" s="4" t="s">
        <v>37</v>
      </c>
      <c r="F25" s="16">
        <v>227297</v>
      </c>
      <c r="G25" s="16">
        <v>0</v>
      </c>
      <c r="H25" s="16">
        <v>123126</v>
      </c>
      <c r="I25" s="16">
        <v>110751</v>
      </c>
      <c r="J25" s="16">
        <v>0</v>
      </c>
      <c r="K25" s="16">
        <v>45455</v>
      </c>
      <c r="L25" s="4" t="s">
        <v>38</v>
      </c>
      <c r="M25" s="17"/>
      <c r="N25" s="17"/>
      <c r="O25" s="17"/>
      <c r="P25" s="17"/>
      <c r="Q25" s="17"/>
      <c r="R25" s="17"/>
      <c r="S25" s="17"/>
      <c r="T25" s="17">
        <v>0</v>
      </c>
      <c r="U25" s="1">
        <f t="shared" si="0"/>
        <v>0</v>
      </c>
      <c r="V25" s="2">
        <f t="shared" si="1"/>
        <v>506629</v>
      </c>
    </row>
    <row r="26" spans="1:24" customFormat="1">
      <c r="A26" s="3" t="s">
        <v>88</v>
      </c>
      <c r="B26" s="3" t="s">
        <v>89</v>
      </c>
      <c r="C26" s="4" t="s">
        <v>90</v>
      </c>
      <c r="D26" s="4">
        <v>2018</v>
      </c>
      <c r="E26" s="4" t="s">
        <v>37</v>
      </c>
      <c r="F26" s="16">
        <v>0</v>
      </c>
      <c r="G26" s="16">
        <v>91728</v>
      </c>
      <c r="H26" s="16">
        <v>54845</v>
      </c>
      <c r="I26" s="16">
        <v>0</v>
      </c>
      <c r="J26" s="16">
        <v>0</v>
      </c>
      <c r="K26" s="16">
        <v>0</v>
      </c>
      <c r="L26" s="4" t="s">
        <v>60</v>
      </c>
      <c r="M26" s="17">
        <v>0</v>
      </c>
      <c r="N26" s="17">
        <v>0</v>
      </c>
      <c r="O26" s="17">
        <v>12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">
        <f t="shared" si="0"/>
        <v>12</v>
      </c>
      <c r="V26" s="2">
        <f t="shared" si="1"/>
        <v>146573</v>
      </c>
    </row>
    <row r="27" spans="1:24" customFormat="1">
      <c r="A27" s="3" t="s">
        <v>51</v>
      </c>
      <c r="B27" s="3" t="s">
        <v>91</v>
      </c>
      <c r="C27" s="4" t="s">
        <v>92</v>
      </c>
      <c r="D27" s="4">
        <v>2018</v>
      </c>
      <c r="E27" s="4" t="s">
        <v>37</v>
      </c>
      <c r="F27" s="16">
        <v>137592</v>
      </c>
      <c r="G27" s="16">
        <v>0</v>
      </c>
      <c r="H27" s="16">
        <v>59000</v>
      </c>
      <c r="I27" s="16">
        <v>51940</v>
      </c>
      <c r="J27" s="16">
        <v>0</v>
      </c>
      <c r="K27" s="16">
        <v>23620</v>
      </c>
      <c r="L27" s="4" t="s">
        <v>38</v>
      </c>
      <c r="M27" s="17"/>
      <c r="N27" s="17"/>
      <c r="O27" s="17"/>
      <c r="P27" s="17"/>
      <c r="Q27" s="17"/>
      <c r="R27" s="17"/>
      <c r="S27" s="17"/>
      <c r="T27" s="17">
        <v>0</v>
      </c>
      <c r="U27" s="1">
        <f t="shared" si="0"/>
        <v>0</v>
      </c>
      <c r="V27" s="2">
        <f t="shared" si="1"/>
        <v>272152</v>
      </c>
    </row>
    <row r="28" spans="1:24" customFormat="1">
      <c r="A28" s="3" t="s">
        <v>93</v>
      </c>
      <c r="B28" s="3" t="s">
        <v>94</v>
      </c>
      <c r="C28" s="4" t="s">
        <v>95</v>
      </c>
      <c r="D28" s="4">
        <v>2018</v>
      </c>
      <c r="E28" s="4" t="s">
        <v>21</v>
      </c>
      <c r="F28" s="16">
        <v>0</v>
      </c>
      <c r="G28" s="16">
        <v>0</v>
      </c>
      <c r="H28" s="16">
        <v>0</v>
      </c>
      <c r="I28" s="16">
        <v>0</v>
      </c>
      <c r="J28" s="16">
        <v>18200</v>
      </c>
      <c r="K28" s="16">
        <v>1800</v>
      </c>
      <c r="L28" s="4" t="s">
        <v>38</v>
      </c>
      <c r="M28" s="17"/>
      <c r="N28" s="17"/>
      <c r="O28" s="17"/>
      <c r="P28" s="17"/>
      <c r="Q28" s="17"/>
      <c r="R28" s="17"/>
      <c r="S28" s="17"/>
      <c r="T28" s="17">
        <v>0</v>
      </c>
      <c r="U28" s="1">
        <f t="shared" si="0"/>
        <v>0</v>
      </c>
      <c r="V28" s="2">
        <f t="shared" si="1"/>
        <v>20000</v>
      </c>
    </row>
    <row r="29" spans="1:24" customFormat="1">
      <c r="A29" s="3" t="s">
        <v>76</v>
      </c>
      <c r="B29" s="3" t="s">
        <v>96</v>
      </c>
      <c r="C29" s="4" t="s">
        <v>97</v>
      </c>
      <c r="D29" s="4">
        <v>2018</v>
      </c>
      <c r="E29" s="4" t="s">
        <v>37</v>
      </c>
      <c r="F29" s="16">
        <v>191100</v>
      </c>
      <c r="G29" s="16">
        <v>0</v>
      </c>
      <c r="H29" s="16">
        <v>40000</v>
      </c>
      <c r="I29" s="16">
        <v>41000</v>
      </c>
      <c r="J29" s="16">
        <v>0</v>
      </c>
      <c r="K29" s="16">
        <v>27210</v>
      </c>
      <c r="L29" s="4" t="s">
        <v>38</v>
      </c>
      <c r="M29" s="17"/>
      <c r="N29" s="17"/>
      <c r="O29" s="17"/>
      <c r="P29" s="17"/>
      <c r="Q29" s="17"/>
      <c r="R29" s="17"/>
      <c r="S29" s="17"/>
      <c r="T29" s="17">
        <v>0</v>
      </c>
      <c r="U29" s="1">
        <f t="shared" si="0"/>
        <v>0</v>
      </c>
      <c r="V29" s="2">
        <f t="shared" si="1"/>
        <v>299310</v>
      </c>
    </row>
    <row r="30" spans="1:24" customFormat="1">
      <c r="A30" s="3" t="s">
        <v>98</v>
      </c>
      <c r="B30" s="3" t="s">
        <v>99</v>
      </c>
      <c r="C30" s="4" t="s">
        <v>100</v>
      </c>
      <c r="D30" s="4">
        <v>2018</v>
      </c>
      <c r="E30" s="4" t="s">
        <v>37</v>
      </c>
      <c r="F30" s="16">
        <v>0</v>
      </c>
      <c r="G30" s="16">
        <v>75648</v>
      </c>
      <c r="H30" s="16">
        <v>65109</v>
      </c>
      <c r="I30" s="16">
        <v>0</v>
      </c>
      <c r="J30" s="16">
        <v>0</v>
      </c>
      <c r="K30" s="16">
        <v>6608</v>
      </c>
      <c r="L30" s="4" t="s">
        <v>60</v>
      </c>
      <c r="M30" s="17">
        <v>1</v>
      </c>
      <c r="N30" s="17">
        <v>0</v>
      </c>
      <c r="O30" s="17">
        <v>1</v>
      </c>
      <c r="P30" s="17">
        <v>7</v>
      </c>
      <c r="Q30" s="17">
        <v>0</v>
      </c>
      <c r="R30" s="17">
        <v>0</v>
      </c>
      <c r="S30" s="17">
        <v>0</v>
      </c>
      <c r="T30" s="17">
        <v>0</v>
      </c>
      <c r="U30" s="1">
        <f t="shared" si="0"/>
        <v>9</v>
      </c>
      <c r="V30" s="2">
        <f t="shared" si="1"/>
        <v>147365</v>
      </c>
    </row>
    <row r="31" spans="1:24" customFormat="1" ht="14.65" thickBot="1">
      <c r="A31" s="3" t="s">
        <v>76</v>
      </c>
      <c r="B31" s="3" t="s">
        <v>101</v>
      </c>
      <c r="C31" s="4" t="s">
        <v>102</v>
      </c>
      <c r="D31" s="4">
        <v>2018</v>
      </c>
      <c r="E31" s="4" t="s">
        <v>37</v>
      </c>
      <c r="F31" s="16">
        <v>0</v>
      </c>
      <c r="G31" s="16">
        <v>68904</v>
      </c>
      <c r="H31" s="16">
        <v>53334</v>
      </c>
      <c r="I31" s="16">
        <v>0</v>
      </c>
      <c r="J31" s="16">
        <v>0</v>
      </c>
      <c r="K31" s="16">
        <v>12200</v>
      </c>
      <c r="L31" s="4" t="s">
        <v>60</v>
      </c>
      <c r="M31" s="17">
        <v>0</v>
      </c>
      <c r="N31" s="17">
        <v>0</v>
      </c>
      <c r="O31" s="17">
        <v>1</v>
      </c>
      <c r="P31" s="17">
        <v>5</v>
      </c>
      <c r="Q31" s="17">
        <v>1</v>
      </c>
      <c r="R31" s="17">
        <v>0</v>
      </c>
      <c r="S31" s="17">
        <v>0</v>
      </c>
      <c r="T31" s="17">
        <v>0</v>
      </c>
      <c r="U31" s="1">
        <f t="shared" si="0"/>
        <v>7</v>
      </c>
      <c r="V31" s="2">
        <f t="shared" si="1"/>
        <v>134438</v>
      </c>
    </row>
    <row r="32" spans="1:24" s="26" customFormat="1" ht="38.450000000000003" customHeight="1" thickBot="1">
      <c r="A32" s="20" t="s">
        <v>73</v>
      </c>
      <c r="B32" s="20" t="s">
        <v>103</v>
      </c>
      <c r="C32" s="21" t="s">
        <v>104</v>
      </c>
      <c r="D32" s="21">
        <v>2018</v>
      </c>
      <c r="E32" s="21" t="s">
        <v>37</v>
      </c>
      <c r="F32" s="16">
        <v>0</v>
      </c>
      <c r="G32" s="16">
        <v>112164</v>
      </c>
      <c r="H32" s="16">
        <v>127143</v>
      </c>
      <c r="I32" s="16">
        <v>0</v>
      </c>
      <c r="J32" s="16">
        <v>0</v>
      </c>
      <c r="K32" s="16">
        <v>11893</v>
      </c>
      <c r="L32" s="21" t="s">
        <v>105</v>
      </c>
      <c r="M32" s="17">
        <v>0</v>
      </c>
      <c r="N32" s="17">
        <v>6</v>
      </c>
      <c r="O32" s="17">
        <v>7</v>
      </c>
      <c r="P32" s="17">
        <v>2</v>
      </c>
      <c r="Q32" s="17">
        <v>0</v>
      </c>
      <c r="R32" s="17">
        <v>0</v>
      </c>
      <c r="S32" s="17">
        <v>0</v>
      </c>
      <c r="T32" s="17">
        <v>0</v>
      </c>
      <c r="U32" s="22">
        <v>15</v>
      </c>
      <c r="V32" s="23">
        <v>251200</v>
      </c>
      <c r="W32" s="24"/>
      <c r="X32" s="25" t="s">
        <v>106</v>
      </c>
    </row>
    <row r="33" spans="1:24" s="29" customFormat="1" ht="85.9" customHeight="1" thickBot="1">
      <c r="A33" s="20" t="s">
        <v>51</v>
      </c>
      <c r="B33" s="20" t="s">
        <v>52</v>
      </c>
      <c r="C33" s="21" t="s">
        <v>53</v>
      </c>
      <c r="D33" s="21">
        <v>2018</v>
      </c>
      <c r="E33" s="21" t="s">
        <v>37</v>
      </c>
      <c r="F33" s="16">
        <v>326576</v>
      </c>
      <c r="G33" s="16">
        <v>0</v>
      </c>
      <c r="H33" s="16">
        <v>177978</v>
      </c>
      <c r="I33" s="16">
        <v>177022</v>
      </c>
      <c r="J33" s="16">
        <v>0</v>
      </c>
      <c r="K33" s="16">
        <v>32081</v>
      </c>
      <c r="L33" s="21" t="s">
        <v>42</v>
      </c>
      <c r="M33" s="17">
        <v>0</v>
      </c>
      <c r="N33" s="17">
        <v>0</v>
      </c>
      <c r="O33" s="17">
        <v>54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22">
        <v>54</v>
      </c>
      <c r="V33" s="23">
        <v>653657</v>
      </c>
      <c r="W33" s="27" t="s">
        <v>107</v>
      </c>
      <c r="X33" s="28" t="s">
        <v>108</v>
      </c>
    </row>
    <row r="34" spans="1:24" s="26" customFormat="1" ht="68.45" customHeight="1" thickBot="1">
      <c r="A34" s="20" t="s">
        <v>109</v>
      </c>
      <c r="B34" s="20" t="s">
        <v>110</v>
      </c>
      <c r="C34" s="21" t="s">
        <v>111</v>
      </c>
      <c r="D34" s="21">
        <v>2018</v>
      </c>
      <c r="E34" s="21" t="s">
        <v>21</v>
      </c>
      <c r="F34" s="16">
        <v>0</v>
      </c>
      <c r="G34" s="16">
        <v>0</v>
      </c>
      <c r="H34" s="16">
        <v>0</v>
      </c>
      <c r="I34" s="16">
        <v>0</v>
      </c>
      <c r="J34" s="16">
        <v>154316</v>
      </c>
      <c r="K34" s="16">
        <v>10064</v>
      </c>
      <c r="L34" s="21" t="s">
        <v>112</v>
      </c>
      <c r="M34" s="17"/>
      <c r="N34" s="17"/>
      <c r="O34" s="17"/>
      <c r="P34" s="17"/>
      <c r="Q34" s="17"/>
      <c r="R34" s="17"/>
      <c r="S34" s="17"/>
      <c r="T34" s="17">
        <v>0</v>
      </c>
      <c r="U34" s="22">
        <f>SUM(M34:T34)</f>
        <v>0</v>
      </c>
      <c r="V34" s="23">
        <f>SUM(F34:K34)</f>
        <v>164380</v>
      </c>
      <c r="W34" s="30" t="s">
        <v>107</v>
      </c>
      <c r="X34" s="31" t="s">
        <v>113</v>
      </c>
    </row>
    <row r="35" spans="1:24" ht="43.15" thickBot="1">
      <c r="A35" s="3" t="s">
        <v>114</v>
      </c>
      <c r="B35" s="3" t="s">
        <v>55</v>
      </c>
      <c r="C35" s="4" t="s">
        <v>56</v>
      </c>
      <c r="D35" s="4">
        <v>2018</v>
      </c>
      <c r="E35" s="4" t="s">
        <v>37</v>
      </c>
      <c r="F35" s="16">
        <v>95652</v>
      </c>
      <c r="G35" s="16">
        <v>0</v>
      </c>
      <c r="H35" s="16">
        <v>13557</v>
      </c>
      <c r="I35" s="16">
        <v>0</v>
      </c>
      <c r="J35" s="16">
        <v>0</v>
      </c>
      <c r="K35" s="16">
        <v>3942</v>
      </c>
      <c r="L35" s="4"/>
      <c r="M35" s="17"/>
      <c r="N35" s="17"/>
      <c r="O35" s="17">
        <v>9</v>
      </c>
      <c r="P35" s="17">
        <v>2</v>
      </c>
      <c r="Q35" s="17">
        <v>1</v>
      </c>
      <c r="R35" s="17">
        <v>1</v>
      </c>
      <c r="S35" s="17"/>
      <c r="T35" s="17">
        <v>0</v>
      </c>
      <c r="U35" s="1">
        <v>13</v>
      </c>
      <c r="V35" s="2">
        <v>113151</v>
      </c>
      <c r="W35" s="32" t="s">
        <v>115</v>
      </c>
      <c r="X35" s="33" t="s">
        <v>116</v>
      </c>
    </row>
    <row r="36" spans="1:24" s="26" customFormat="1" ht="46.15" customHeight="1" thickBot="1">
      <c r="A36" s="20" t="s">
        <v>76</v>
      </c>
      <c r="B36" s="20" t="s">
        <v>117</v>
      </c>
      <c r="C36" s="21" t="s">
        <v>118</v>
      </c>
      <c r="D36" s="21">
        <v>2018</v>
      </c>
      <c r="E36" s="21" t="s">
        <v>37</v>
      </c>
      <c r="F36" s="16">
        <v>14892</v>
      </c>
      <c r="G36" s="16">
        <v>0</v>
      </c>
      <c r="H36" s="16">
        <v>11758</v>
      </c>
      <c r="I36" s="16">
        <v>22949</v>
      </c>
      <c r="J36" s="16">
        <v>0</v>
      </c>
      <c r="K36" s="16">
        <v>4959</v>
      </c>
      <c r="L36" s="21" t="s">
        <v>38</v>
      </c>
      <c r="M36" s="17"/>
      <c r="N36" s="17"/>
      <c r="O36" s="17"/>
      <c r="P36" s="17"/>
      <c r="Q36" s="17"/>
      <c r="R36" s="17"/>
      <c r="S36" s="17"/>
      <c r="T36" s="17">
        <v>0</v>
      </c>
      <c r="U36" s="22">
        <v>0</v>
      </c>
      <c r="V36" s="23">
        <v>54558</v>
      </c>
      <c r="W36" s="24" t="s">
        <v>119</v>
      </c>
      <c r="X36" s="25" t="s">
        <v>120</v>
      </c>
    </row>
    <row r="37" spans="1:24" s="26" customFormat="1" ht="38.450000000000003" customHeight="1" thickBot="1">
      <c r="A37" s="20" t="s">
        <v>76</v>
      </c>
      <c r="B37" s="20" t="s">
        <v>121</v>
      </c>
      <c r="C37" s="21" t="s">
        <v>122</v>
      </c>
      <c r="D37" s="21">
        <v>2018</v>
      </c>
      <c r="E37" s="21" t="s">
        <v>37</v>
      </c>
      <c r="F37" s="16">
        <v>378287</v>
      </c>
      <c r="G37" s="16">
        <v>0</v>
      </c>
      <c r="H37" s="16">
        <v>92449</v>
      </c>
      <c r="I37" s="16">
        <v>121166</v>
      </c>
      <c r="J37" s="16">
        <v>0</v>
      </c>
      <c r="K37" s="16">
        <v>59190</v>
      </c>
      <c r="L37" s="21" t="s">
        <v>38</v>
      </c>
      <c r="M37" s="17"/>
      <c r="N37" s="17"/>
      <c r="O37" s="17"/>
      <c r="P37" s="17"/>
      <c r="Q37" s="17"/>
      <c r="R37" s="17"/>
      <c r="S37" s="17"/>
      <c r="T37" s="17">
        <v>0</v>
      </c>
      <c r="U37" s="22">
        <v>0</v>
      </c>
      <c r="V37" s="23">
        <v>651092</v>
      </c>
      <c r="W37" s="24" t="s">
        <v>119</v>
      </c>
      <c r="X37" s="25" t="s">
        <v>123</v>
      </c>
    </row>
    <row r="38" spans="1:24" s="26" customFormat="1" ht="54.6" customHeight="1" thickBot="1">
      <c r="A38" s="20" t="s">
        <v>76</v>
      </c>
      <c r="B38" s="20" t="s">
        <v>124</v>
      </c>
      <c r="C38" s="21" t="s">
        <v>125</v>
      </c>
      <c r="D38" s="21">
        <v>2018</v>
      </c>
      <c r="E38" s="21" t="s">
        <v>37</v>
      </c>
      <c r="F38" s="16">
        <v>508471</v>
      </c>
      <c r="G38" s="16">
        <v>0</v>
      </c>
      <c r="H38" s="16">
        <v>175270</v>
      </c>
      <c r="I38" s="16">
        <v>174023</v>
      </c>
      <c r="J38" s="16">
        <v>0</v>
      </c>
      <c r="K38" s="16">
        <v>85776</v>
      </c>
      <c r="L38" s="21" t="s">
        <v>38</v>
      </c>
      <c r="M38" s="17"/>
      <c r="N38" s="17"/>
      <c r="O38" s="17"/>
      <c r="P38" s="17"/>
      <c r="Q38" s="17"/>
      <c r="R38" s="17"/>
      <c r="S38" s="17"/>
      <c r="T38" s="17">
        <v>0</v>
      </c>
      <c r="U38" s="22">
        <v>0</v>
      </c>
      <c r="V38" s="23">
        <v>943540</v>
      </c>
      <c r="W38" s="24" t="s">
        <v>126</v>
      </c>
      <c r="X38" s="25" t="s">
        <v>127</v>
      </c>
    </row>
    <row r="39" spans="1:24" s="26" customFormat="1" ht="42.6" customHeight="1" thickBot="1">
      <c r="A39" s="20" t="s">
        <v>76</v>
      </c>
      <c r="B39" s="20" t="s">
        <v>128</v>
      </c>
      <c r="C39" s="21" t="s">
        <v>129</v>
      </c>
      <c r="D39" s="21">
        <v>2018</v>
      </c>
      <c r="E39" s="21" t="s">
        <v>37</v>
      </c>
      <c r="F39" s="16">
        <v>74328</v>
      </c>
      <c r="G39" s="16">
        <v>0</v>
      </c>
      <c r="H39" s="16">
        <v>17325</v>
      </c>
      <c r="I39" s="16">
        <v>16739</v>
      </c>
      <c r="J39" s="16">
        <v>0</v>
      </c>
      <c r="K39" s="16">
        <v>10839</v>
      </c>
      <c r="L39" s="21" t="s">
        <v>38</v>
      </c>
      <c r="M39" s="17"/>
      <c r="N39" s="17"/>
      <c r="O39" s="17"/>
      <c r="P39" s="17"/>
      <c r="Q39" s="17"/>
      <c r="R39" s="17"/>
      <c r="S39" s="17"/>
      <c r="T39" s="17">
        <v>0</v>
      </c>
      <c r="U39" s="22">
        <v>0</v>
      </c>
      <c r="V39" s="23">
        <v>119231</v>
      </c>
      <c r="W39" s="24" t="s">
        <v>119</v>
      </c>
      <c r="X39" s="25" t="s">
        <v>130</v>
      </c>
    </row>
    <row r="40" spans="1:24" s="26" customFormat="1" ht="84" customHeight="1" thickBot="1">
      <c r="A40" s="20" t="s">
        <v>76</v>
      </c>
      <c r="B40" s="20" t="s">
        <v>131</v>
      </c>
      <c r="C40" s="21" t="s">
        <v>132</v>
      </c>
      <c r="D40" s="21">
        <v>2018</v>
      </c>
      <c r="E40" s="21" t="s">
        <v>37</v>
      </c>
      <c r="F40" s="16">
        <v>385409</v>
      </c>
      <c r="G40" s="16">
        <v>0</v>
      </c>
      <c r="H40" s="16">
        <v>77482</v>
      </c>
      <c r="I40" s="16">
        <v>93267</v>
      </c>
      <c r="J40" s="16">
        <v>0</v>
      </c>
      <c r="K40" s="16">
        <v>55615</v>
      </c>
      <c r="L40" s="21" t="s">
        <v>38</v>
      </c>
      <c r="M40" s="17"/>
      <c r="N40" s="17"/>
      <c r="O40" s="17"/>
      <c r="P40" s="17"/>
      <c r="Q40" s="17"/>
      <c r="R40" s="17"/>
      <c r="S40" s="17"/>
      <c r="T40" s="17">
        <v>0</v>
      </c>
      <c r="U40" s="22">
        <v>0</v>
      </c>
      <c r="V40" s="23">
        <v>611773</v>
      </c>
      <c r="W40" s="24" t="s">
        <v>119</v>
      </c>
      <c r="X40" s="25" t="s">
        <v>133</v>
      </c>
    </row>
    <row r="41" spans="1:24">
      <c r="A41" s="3" t="s">
        <v>51</v>
      </c>
      <c r="B41" s="3" t="s">
        <v>134</v>
      </c>
      <c r="C41" s="4" t="s">
        <v>135</v>
      </c>
      <c r="D41" s="4">
        <v>2018</v>
      </c>
      <c r="E41" s="4" t="s">
        <v>37</v>
      </c>
      <c r="F41" s="16">
        <v>86232</v>
      </c>
      <c r="G41" s="16">
        <v>0</v>
      </c>
      <c r="H41" s="16">
        <v>2957</v>
      </c>
      <c r="I41" s="16">
        <v>14441</v>
      </c>
      <c r="J41" s="16">
        <v>0</v>
      </c>
      <c r="K41" s="16">
        <v>2689</v>
      </c>
      <c r="L41" s="4" t="s">
        <v>42</v>
      </c>
      <c r="M41" s="17">
        <v>0</v>
      </c>
      <c r="N41" s="17">
        <v>0</v>
      </c>
      <c r="O41" s="17">
        <v>16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">
        <v>16</v>
      </c>
      <c r="V41" s="2">
        <v>106319</v>
      </c>
    </row>
  </sheetData>
  <autoFilter ref="A6:V6" xr:uid="{00000000-0009-0000-0000-000000000000}"/>
  <mergeCells count="11">
    <mergeCell ref="L5:U5"/>
    <mergeCell ref="H3:J3"/>
    <mergeCell ref="A5:E5"/>
    <mergeCell ref="F5:K5"/>
    <mergeCell ref="H1:J1"/>
    <mergeCell ref="B1:D1"/>
    <mergeCell ref="B2:D2"/>
    <mergeCell ref="B3:D3"/>
    <mergeCell ref="E1:G1"/>
    <mergeCell ref="E3:G3"/>
    <mergeCell ref="E2:J2"/>
  </mergeCells>
  <conditionalFormatting sqref="D38:D40 D7:D31">
    <cfRule type="expression" dxfId="14" priority="51">
      <formula>OR($D7&gt;2018,AND($D7&lt;2018,$D7&lt;&gt;""))</formula>
    </cfRule>
  </conditionalFormatting>
  <conditionalFormatting sqref="V7:V31">
    <cfRule type="cellIs" dxfId="13" priority="47" operator="lessThan">
      <formula>0</formula>
    </cfRule>
  </conditionalFormatting>
  <conditionalFormatting sqref="D32">
    <cfRule type="expression" dxfId="12" priority="39">
      <formula>OR($D32&gt;2018,AND($D32&lt;2018,$D32&lt;&gt;""))</formula>
    </cfRule>
  </conditionalFormatting>
  <conditionalFormatting sqref="V32">
    <cfRule type="cellIs" dxfId="11" priority="38" operator="lessThan">
      <formula>0</formula>
    </cfRule>
  </conditionalFormatting>
  <conditionalFormatting sqref="V32">
    <cfRule type="expression" dxfId="10" priority="37">
      <formula>#REF!&lt;0</formula>
    </cfRule>
  </conditionalFormatting>
  <conditionalFormatting sqref="D34">
    <cfRule type="expression" dxfId="9" priority="36">
      <formula>OR($D34&gt;2018,AND($D34&lt;2018,$D34&lt;&gt;""))</formula>
    </cfRule>
  </conditionalFormatting>
  <conditionalFormatting sqref="V34">
    <cfRule type="cellIs" dxfId="8" priority="35" operator="lessThan">
      <formula>0</formula>
    </cfRule>
  </conditionalFormatting>
  <conditionalFormatting sqref="V34">
    <cfRule type="expression" dxfId="7" priority="34">
      <formula>#REF!&lt;0</formula>
    </cfRule>
  </conditionalFormatting>
  <conditionalFormatting sqref="D36">
    <cfRule type="expression" dxfId="6" priority="6">
      <formula>OR($D36&gt;2018,AND($D36&lt;2018,$D36&lt;&gt;""))</formula>
    </cfRule>
  </conditionalFormatting>
  <conditionalFormatting sqref="V36 V38:V40">
    <cfRule type="cellIs" dxfId="5" priority="5" operator="lessThan">
      <formula>0</formula>
    </cfRule>
  </conditionalFormatting>
  <conditionalFormatting sqref="V36 V38:V40">
    <cfRule type="expression" dxfId="4" priority="4">
      <formula>#REF!&lt;0</formula>
    </cfRule>
  </conditionalFormatting>
  <conditionalFormatting sqref="V37">
    <cfRule type="expression" dxfId="3" priority="1">
      <formula>#REF!&lt;0</formula>
    </cfRule>
  </conditionalFormatting>
  <conditionalFormatting sqref="D37">
    <cfRule type="expression" dxfId="2" priority="3">
      <formula>OR($D37&gt;2018,AND($D37&lt;2018,$D37&lt;&gt;""))</formula>
    </cfRule>
  </conditionalFormatting>
  <conditionalFormatting sqref="V37">
    <cfRule type="cellIs" dxfId="1" priority="2" operator="lessThan">
      <formula>0</formula>
    </cfRule>
  </conditionalFormatting>
  <conditionalFormatting sqref="V7:V31">
    <cfRule type="expression" dxfId="0" priority="54">
      <formula>#REF!&lt;0</formula>
    </cfRule>
  </conditionalFormatting>
  <dataValidations count="3">
    <dataValidation allowBlank="1" showErrorMessage="1" sqref="A6:V6" xr:uid="{00000000-0002-0000-0000-000000000000}"/>
    <dataValidation type="list" allowBlank="1" showInputMessage="1" showErrorMessage="1" sqref="L34 L36:L40 L7:L32" xr:uid="{00000000-0002-0000-0000-000001000000}">
      <formula1>"N/A, FMR, Actual Rent"</formula1>
    </dataValidation>
    <dataValidation type="list" allowBlank="1" showInputMessage="1" showErrorMessage="1" sqref="E34 E36:E40 E7:E32" xr:uid="{00000000-0002-0000-0000-000002000000}">
      <formula1>"PH, TH, HMIS, SSO, TRA, PRA, SRA, S+C/SRO"</formula1>
    </dataValidation>
  </dataValidations>
  <pageMargins left="0.5" right="0.5" top="0.25" bottom="0.4" header="0.3" footer="0.15"/>
  <pageSetup paperSize="5" fitToWidth="2" fitToHeight="100" orientation="landscape" r:id="rId1"/>
  <headerFooter>
    <oddFooter>&amp;L&amp;"-,Bold"&amp;F&amp;R&amp;R &amp;B3/28/2017</oddFoot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H46642</dc:creator>
  <cp:keywords/>
  <dc:description/>
  <cp:lastModifiedBy>Melissa Marrone</cp:lastModifiedBy>
  <cp:revision/>
  <dcterms:created xsi:type="dcterms:W3CDTF">2016-09-15T13:55:40Z</dcterms:created>
  <dcterms:modified xsi:type="dcterms:W3CDTF">2017-08-28T18:20:13Z</dcterms:modified>
  <cp:category/>
  <cp:contentStatus/>
</cp:coreProperties>
</file>