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intz\Dropbox (HHC of CNY)\HHC of CNY Team Folder\NOFA\2019 NOFA\Ranking Protocol and Applications\"/>
    </mc:Choice>
  </mc:AlternateContent>
  <xr:revisionPtr revIDLastSave="0" documentId="13_ncr:1_{380573B6-C839-4CE8-A889-5318F436AEE1}" xr6:coauthVersionLast="44" xr6:coauthVersionMax="44" xr10:uidLastSave="{00000000-0000-0000-0000-000000000000}"/>
  <bookViews>
    <workbookView xWindow="615" yWindow="585" windowWidth="18195" windowHeight="12720" activeTab="1" xr2:uid="{D08A3AD4-011F-47CF-B2FC-A7D9EF2E8A35}"/>
  </bookViews>
  <sheets>
    <sheet name="Sheet2" sheetId="2" r:id="rId1"/>
    <sheet name="Sheet1" sheetId="1" r:id="rId2"/>
  </sheets>
  <externalReferences>
    <externalReference r:id="rId3"/>
  </externalReferences>
  <definedNames>
    <definedName name="Annual_Renewal_Demand">'[1]FUNDING CEILINGS + PRIORITIES'!$C$14</definedName>
    <definedName name="Bonus_Amount">'[1]FUNDING CEILINGS + PRIORITIES'!$K$14</definedName>
    <definedName name="DV_Amount">'[1]FUNDING CEILINGS + PRIORITIES'!$P$14</definedName>
    <definedName name="TierI_Funding_Amount">'[1]FUNDING CEILINGS + PRIORITIES'!$W$14:$W$14</definedName>
    <definedName name="Widget_Tier1_Remaining">Sheet1!$I$2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B9" i="2" s="1"/>
  <c r="D12" i="2" l="1"/>
  <c r="D13" i="2"/>
</calcChain>
</file>

<file path=xl/sharedStrings.xml><?xml version="1.0" encoding="utf-8"?>
<sst xmlns="http://schemas.openxmlformats.org/spreadsheetml/2006/main" count="384" uniqueCount="99">
  <si>
    <t>CoC Bonus Funding</t>
  </si>
  <si>
    <t>DV Bonus Funding</t>
  </si>
  <si>
    <t>Tier 1 Funding</t>
  </si>
  <si>
    <t>(Tier 2 + CoC Bonus) + DV Bonus</t>
  </si>
  <si>
    <t>Allocated</t>
  </si>
  <si>
    <t>% of Ceiling</t>
  </si>
  <si>
    <t>Remaining</t>
  </si>
  <si>
    <t>DV Bonus component</t>
  </si>
  <si>
    <t>Ranking</t>
  </si>
  <si>
    <t>Weighted Rating Score</t>
  </si>
  <si>
    <t>Renewal, New, Expansion, Reallocate</t>
  </si>
  <si>
    <t>Project Type</t>
  </si>
  <si>
    <t>Organization Name</t>
  </si>
  <si>
    <t>Project Name</t>
  </si>
  <si>
    <t>CoC Funding Requested</t>
  </si>
  <si>
    <t>CoC Amount Expended Last Operating Year</t>
  </si>
  <si>
    <t>CoC Funding Recommendation (manual entry)</t>
  </si>
  <si>
    <t>All Fam Beds</t>
  </si>
  <si>
    <t>DV Fam Beds</t>
  </si>
  <si>
    <t>CH Fam Beds</t>
  </si>
  <si>
    <t>Vet Fam Beds</t>
  </si>
  <si>
    <t>Par Youth Beds</t>
  </si>
  <si>
    <t>All Ind Beds</t>
  </si>
  <si>
    <t>DV Ind Beds</t>
  </si>
  <si>
    <t>Total CH Ind Beds</t>
  </si>
  <si>
    <t>Vet Ind Beds</t>
  </si>
  <si>
    <t>Single Youth Beds</t>
  </si>
  <si>
    <t>Is 100% Dedicated + or CH Fam (Yes/No)</t>
  </si>
  <si>
    <t>Is 100% Dedicated + or CH Ind (Yes/No)</t>
  </si>
  <si>
    <t>Is 100% DV (Yes/No)</t>
  </si>
  <si>
    <t>Calculated Ranking</t>
  </si>
  <si>
    <t>Met All HUD Threshold Requirements</t>
  </si>
  <si>
    <t>Met All CoC Threshold Requirements</t>
  </si>
  <si>
    <t>Should Exclude</t>
  </si>
  <si>
    <t>SSO - CE, HMIS, SSO</t>
  </si>
  <si>
    <t>Project ID</t>
  </si>
  <si>
    <t>TIER 1</t>
  </si>
  <si>
    <t>Renewal</t>
  </si>
  <si>
    <t>HMIS</t>
  </si>
  <si>
    <t>United Way of Central New York</t>
  </si>
  <si>
    <t>No</t>
  </si>
  <si>
    <t>Yes</t>
  </si>
  <si>
    <t>Top</t>
  </si>
  <si>
    <t/>
  </si>
  <si>
    <t>PSH</t>
  </si>
  <si>
    <t>Catholic Charities</t>
  </si>
  <si>
    <t>Middle</t>
  </si>
  <si>
    <t>Chapel House</t>
  </si>
  <si>
    <t>RRH</t>
  </si>
  <si>
    <t>Oswego County Opportunities Inc.</t>
  </si>
  <si>
    <t>Chadwick Residence</t>
  </si>
  <si>
    <t>The Salvation Army</t>
  </si>
  <si>
    <t>CNY Services</t>
  </si>
  <si>
    <t>Helio Health Inc.</t>
  </si>
  <si>
    <t>Helio Housing First</t>
  </si>
  <si>
    <t>State Street Apartments</t>
  </si>
  <si>
    <t>Liberty Resources</t>
  </si>
  <si>
    <t>Onondaga County DSS</t>
  </si>
  <si>
    <t>Cayuga/Seneca Community Action Agency</t>
  </si>
  <si>
    <t>ACR Health</t>
  </si>
  <si>
    <t>New</t>
  </si>
  <si>
    <t>Cayuga Permanent Supportive Housing</t>
  </si>
  <si>
    <t>Barnabas RRH II</t>
  </si>
  <si>
    <t>Oswego County Opportunities</t>
  </si>
  <si>
    <t>OCO Youth Rapid Rehousing</t>
  </si>
  <si>
    <t>HALE DV Expansion</t>
  </si>
  <si>
    <t>Oswego/Onondaga DV RRH Project</t>
  </si>
  <si>
    <t>Tier type</t>
  </si>
  <si>
    <t>Tier 1</t>
  </si>
  <si>
    <t>Tier 2</t>
  </si>
  <si>
    <t>Bonus/Reallocation</t>
  </si>
  <si>
    <t>Bonus</t>
  </si>
  <si>
    <t>DV Bonus</t>
  </si>
  <si>
    <t>CC Rapid Rehousing</t>
  </si>
  <si>
    <t>CoC Reallocation</t>
  </si>
  <si>
    <t>% of ceiling</t>
  </si>
  <si>
    <t>Rk</t>
  </si>
  <si>
    <t>TIER 2 + CoC Bonus + DV Bonus</t>
  </si>
  <si>
    <t>Summary of NOFA Rankings</t>
  </si>
  <si>
    <t>FAST Housing</t>
  </si>
  <si>
    <t>Rapid Rehousing for LGBT Youth</t>
  </si>
  <si>
    <t>Permanent Housing for the Chronically Homeless 1</t>
  </si>
  <si>
    <t>Expansion of Permanent Housing for the Chronically Homeless 2</t>
  </si>
  <si>
    <t>Housing First for Individuals and Families</t>
  </si>
  <si>
    <t>Catholic Charities Rapid Rehousing Consolidated</t>
  </si>
  <si>
    <t>Rapid Rehousing Program</t>
  </si>
  <si>
    <t>Recovery Permanent Supportive Housing Program Combined</t>
  </si>
  <si>
    <t>Susan's Place</t>
  </si>
  <si>
    <t>Supporitve Housing</t>
  </si>
  <si>
    <t>Supported Housing Program FY 2018</t>
  </si>
  <si>
    <t>Chapel House PSH Expansion 2018</t>
  </si>
  <si>
    <t>K.E.E.S. II</t>
  </si>
  <si>
    <t>Permanent Supportive Housing for Individuals and Families</t>
  </si>
  <si>
    <t>Onondaga County DSS-ES HUD Rental Assistance Program</t>
  </si>
  <si>
    <t>OCO - RRH</t>
  </si>
  <si>
    <t>OCO - PSH</t>
  </si>
  <si>
    <t>HALE RRH</t>
  </si>
  <si>
    <t>Barnabas Rapid Rehousing</t>
  </si>
  <si>
    <t>Homeless Management Information System (HMIS) Consolidated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</si>
</sst>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C89058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3" fillId="0" borderId="0" xfId="0" applyFont="1"/>
    <xf numFmtId="164" fontId="0" fillId="0" borderId="0" xfId="0" applyNumberFormat="1" applyAlignment="1">
      <alignment horizontal="right" vertical="top"/>
    </xf>
    <xf numFmtId="0" fontId="4" fillId="0" borderId="0" xfId="0" applyFont="1"/>
    <xf numFmtId="0" fontId="0" fillId="4" borderId="0" xfId="0" applyFill="1"/>
    <xf numFmtId="164" fontId="0" fillId="4" borderId="0" xfId="0" applyNumberFormat="1" applyFill="1"/>
    <xf numFmtId="0" fontId="2" fillId="5" borderId="1" xfId="0" applyFont="1" applyFill="1" applyBorder="1"/>
    <xf numFmtId="164" fontId="0" fillId="2" borderId="3" xfId="0" applyNumberFormat="1" applyFill="1" applyBorder="1" applyAlignment="1">
      <alignment horizontal="right"/>
    </xf>
    <xf numFmtId="164" fontId="0" fillId="9" borderId="5" xfId="0" applyNumberFormat="1" applyFill="1" applyBorder="1"/>
    <xf numFmtId="0" fontId="2" fillId="2" borderId="2" xfId="0" applyFont="1" applyFill="1" applyBorder="1" applyAlignment="1">
      <alignment horizontal="left" wrapText="1"/>
    </xf>
    <xf numFmtId="164" fontId="0" fillId="4" borderId="6" xfId="0" applyNumberFormat="1" applyFill="1" applyBorder="1" applyAlignment="1"/>
    <xf numFmtId="0" fontId="0" fillId="4" borderId="0" xfId="0" applyFill="1" applyAlignment="1">
      <alignment wrapText="1"/>
    </xf>
    <xf numFmtId="0" fontId="0" fillId="10" borderId="6" xfId="0" applyFill="1" applyBorder="1"/>
    <xf numFmtId="9" fontId="0" fillId="2" borderId="3" xfId="1" applyFont="1" applyFill="1" applyBorder="1" applyAlignment="1">
      <alignment horizontal="right"/>
    </xf>
    <xf numFmtId="0" fontId="2" fillId="10" borderId="4" xfId="0" applyFont="1" applyFill="1" applyBorder="1"/>
    <xf numFmtId="0" fontId="2" fillId="9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wrapText="1"/>
    </xf>
    <xf numFmtId="0" fontId="0" fillId="9" borderId="1" xfId="0" applyFill="1" applyBorder="1"/>
    <xf numFmtId="0" fontId="0" fillId="9" borderId="1" xfId="0" applyFill="1" applyBorder="1" applyAlignment="1">
      <alignment wrapText="1"/>
    </xf>
    <xf numFmtId="164" fontId="0" fillId="9" borderId="1" xfId="0" applyNumberFormat="1" applyFill="1" applyBorder="1"/>
    <xf numFmtId="0" fontId="0" fillId="0" borderId="7" xfId="0" applyBorder="1"/>
    <xf numFmtId="0" fontId="0" fillId="6" borderId="7" xfId="0" applyFill="1" applyBorder="1"/>
    <xf numFmtId="0" fontId="0" fillId="6" borderId="7" xfId="0" applyFill="1" applyBorder="1" applyAlignment="1">
      <alignment wrapText="1"/>
    </xf>
    <xf numFmtId="164" fontId="0" fillId="6" borderId="7" xfId="0" applyNumberFormat="1" applyFill="1" applyBorder="1"/>
    <xf numFmtId="0" fontId="0" fillId="7" borderId="7" xfId="0" applyFill="1" applyBorder="1"/>
    <xf numFmtId="0" fontId="0" fillId="7" borderId="7" xfId="0" applyFill="1" applyBorder="1" applyAlignment="1">
      <alignment wrapText="1"/>
    </xf>
    <xf numFmtId="165" fontId="0" fillId="7" borderId="7" xfId="2" applyNumberFormat="1" applyFont="1" applyFill="1" applyBorder="1"/>
    <xf numFmtId="0" fontId="0" fillId="7" borderId="7" xfId="2" applyNumberFormat="1" applyFont="1" applyFill="1" applyBorder="1"/>
    <xf numFmtId="0" fontId="0" fillId="8" borderId="7" xfId="0" applyFill="1" applyBorder="1"/>
    <xf numFmtId="0" fontId="0" fillId="8" borderId="7" xfId="0" applyFill="1" applyBorder="1" applyAlignment="1">
      <alignment wrapText="1"/>
    </xf>
    <xf numFmtId="165" fontId="0" fillId="8" borderId="7" xfId="2" applyNumberFormat="1" applyFont="1" applyFill="1" applyBorder="1"/>
    <xf numFmtId="0" fontId="0" fillId="8" borderId="7" xfId="2" applyNumberFormat="1" applyFont="1" applyFill="1" applyBorder="1"/>
    <xf numFmtId="164" fontId="0" fillId="8" borderId="7" xfId="0" applyNumberFormat="1" applyFill="1" applyBorder="1"/>
    <xf numFmtId="0" fontId="0" fillId="9" borderId="7" xfId="0" applyFill="1" applyBorder="1"/>
    <xf numFmtId="0" fontId="0" fillId="9" borderId="7" xfId="0" applyFill="1" applyBorder="1" applyAlignment="1">
      <alignment wrapText="1"/>
    </xf>
    <xf numFmtId="164" fontId="0" fillId="9" borderId="7" xfId="0" applyNumberFormat="1" applyFill="1" applyBorder="1"/>
    <xf numFmtId="164" fontId="2" fillId="3" borderId="4" xfId="0" applyNumberFormat="1" applyFont="1" applyFill="1" applyBorder="1" applyAlignment="1">
      <alignment horizontal="left" wrapText="1"/>
    </xf>
    <xf numFmtId="0" fontId="2" fillId="4" borderId="9" xfId="0" applyFont="1" applyFill="1" applyBorder="1"/>
    <xf numFmtId="164" fontId="0" fillId="4" borderId="10" xfId="0" applyNumberFormat="1" applyFill="1" applyBorder="1" applyAlignment="1"/>
    <xf numFmtId="9" fontId="0" fillId="4" borderId="10" xfId="1" applyFont="1" applyFill="1" applyBorder="1" applyAlignment="1"/>
    <xf numFmtId="0" fontId="2" fillId="10" borderId="9" xfId="0" applyFont="1" applyFill="1" applyBorder="1"/>
    <xf numFmtId="44" fontId="0" fillId="10" borderId="10" xfId="2" applyFont="1" applyFill="1" applyBorder="1"/>
    <xf numFmtId="0" fontId="2" fillId="3" borderId="9" xfId="0" applyFont="1" applyFill="1" applyBorder="1" applyAlignment="1">
      <alignment wrapText="1"/>
    </xf>
    <xf numFmtId="164" fontId="2" fillId="3" borderId="9" xfId="0" applyNumberFormat="1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164" fontId="0" fillId="2" borderId="10" xfId="0" applyNumberFormat="1" applyFill="1" applyBorder="1" applyAlignment="1">
      <alignment horizontal="right"/>
    </xf>
    <xf numFmtId="9" fontId="0" fillId="10" borderId="10" xfId="0" applyNumberFormat="1" applyFill="1" applyBorder="1"/>
    <xf numFmtId="164" fontId="0" fillId="3" borderId="10" xfId="0" applyNumberFormat="1" applyFill="1" applyBorder="1" applyAlignment="1">
      <alignment horizontal="center" wrapText="1"/>
    </xf>
    <xf numFmtId="164" fontId="0" fillId="3" borderId="10" xfId="0" applyNumberFormat="1" applyFill="1" applyBorder="1" applyAlignment="1">
      <alignment horizontal="center"/>
    </xf>
    <xf numFmtId="9" fontId="0" fillId="3" borderId="10" xfId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2" fillId="9" borderId="9" xfId="0" applyFont="1" applyFill="1" applyBorder="1" applyAlignment="1">
      <alignment horizontal="left"/>
    </xf>
    <xf numFmtId="164" fontId="0" fillId="9" borderId="10" xfId="0" applyNumberFormat="1" applyFill="1" applyBorder="1" applyAlignment="1">
      <alignment horizontal="right"/>
    </xf>
    <xf numFmtId="164" fontId="0" fillId="9" borderId="10" xfId="0" applyNumberFormat="1" applyFill="1" applyBorder="1"/>
    <xf numFmtId="0" fontId="2" fillId="10" borderId="9" xfId="0" applyFont="1" applyFill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9" fontId="0" fillId="9" borderId="10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3">
    <cellStyle name="Currency" xfId="2" builtinId="4"/>
    <cellStyle name="Normal" xfId="0" builtinId="0"/>
    <cellStyle name="Percent" xfId="1" builtinId="5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89058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-rating-and-ranking-tool_4_02_ag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 THE TOOL"/>
      <sheetName val="TOOL RESOURCES"/>
      <sheetName val="RAW HIC DATA"/>
      <sheetName val="LIST OF PROJECTS TO BE REVIEWED"/>
      <sheetName val="CUSTOMIZE RATING CRITERIA"/>
      <sheetName val="RENEW. + EXP. THRESHOLD"/>
      <sheetName val="RENEW. + EXP. RATING TOOL"/>
      <sheetName val="NEW PROJECTS THRESHOLD"/>
      <sheetName val="NEW PROJECTS RATING TOOL"/>
      <sheetName val="ALTERNATIVE RATING TOOL"/>
      <sheetName val="RATING RESULTS"/>
      <sheetName val="FUNDING CEILINGS + PRIORITIES"/>
      <sheetName val="FUNDING ANALYSIS + RANKING"/>
      <sheetName val="Funding Analysis Widget Ideas"/>
      <sheetName val="NEW Project Records"/>
      <sheetName val="RENEWAL Project Records"/>
      <sheetName val="TEMPLATES"/>
      <sheetName val="INDIVIDUALLY RATABLE PROJECTS"/>
      <sheetName val="project-rating-and-ranking-to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C14">
            <v>9218019</v>
          </cell>
          <cell r="K14">
            <v>460901</v>
          </cell>
          <cell r="P14">
            <v>599464</v>
          </cell>
          <cell r="W14">
            <v>8664936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F259-056E-427C-B069-E22CF9090BCC}">
  <dimension ref="A3:H16"/>
  <sheetViews>
    <sheetView workbookViewId="0">
      <selection activeCell="E10" sqref="E10"/>
    </sheetView>
  </sheetViews>
  <sheetFormatPr defaultRowHeight="15" x14ac:dyDescent="0.25"/>
  <cols>
    <col min="1" max="1" width="15.7109375" customWidth="1"/>
    <col min="2" max="2" width="10.85546875" customWidth="1"/>
    <col min="3" max="3" width="11.42578125" customWidth="1"/>
    <col min="4" max="4" width="16" bestFit="1" customWidth="1"/>
    <col min="5" max="5" width="12.85546875" customWidth="1"/>
    <col min="6" max="6" width="17.5703125" customWidth="1"/>
    <col min="7" max="7" width="17.140625" customWidth="1"/>
    <col min="8" max="8" width="15" customWidth="1"/>
    <col min="9" max="9" width="12.28515625" customWidth="1"/>
    <col min="10" max="10" width="15.28515625" customWidth="1"/>
    <col min="11" max="11" width="10.140625" bestFit="1" customWidth="1"/>
  </cols>
  <sheetData>
    <row r="3" spans="1:8" ht="15" customHeight="1" x14ac:dyDescent="0.25">
      <c r="A3" s="63" t="s">
        <v>78</v>
      </c>
      <c r="B3" s="63"/>
      <c r="C3" s="63"/>
      <c r="D3" s="63"/>
      <c r="E3" s="63"/>
      <c r="F3" s="63"/>
      <c r="G3" s="63"/>
      <c r="H3" s="63"/>
    </row>
    <row r="4" spans="1:8" ht="15" customHeight="1" x14ac:dyDescent="0.25">
      <c r="A4" s="63"/>
      <c r="B4" s="63"/>
      <c r="C4" s="63"/>
      <c r="D4" s="63"/>
      <c r="E4" s="63"/>
      <c r="F4" s="63"/>
      <c r="G4" s="63"/>
      <c r="H4" s="63"/>
    </row>
    <row r="5" spans="1:8" ht="15.75" thickBot="1" x14ac:dyDescent="0.3"/>
    <row r="6" spans="1:8" ht="46.5" customHeight="1" thickBot="1" x14ac:dyDescent="0.3">
      <c r="A6" s="40" t="s">
        <v>2</v>
      </c>
      <c r="B6" s="41">
        <v>8664936</v>
      </c>
      <c r="C6" s="12" t="s">
        <v>0</v>
      </c>
      <c r="D6" s="10">
        <v>460901</v>
      </c>
      <c r="E6" s="57" t="s">
        <v>74</v>
      </c>
      <c r="F6" s="44">
        <v>58191</v>
      </c>
      <c r="G6" s="54" t="s">
        <v>1</v>
      </c>
      <c r="H6" s="55">
        <v>599464</v>
      </c>
    </row>
    <row r="7" spans="1:8" ht="15.75" thickBot="1" x14ac:dyDescent="0.3">
      <c r="A7" s="40" t="s">
        <v>4</v>
      </c>
      <c r="B7" s="41">
        <f>SUM(Sheet1!K3:K21)</f>
        <v>8756822</v>
      </c>
      <c r="C7" s="12" t="s">
        <v>4</v>
      </c>
      <c r="D7" s="10">
        <v>460901</v>
      </c>
      <c r="E7" s="43" t="s">
        <v>4</v>
      </c>
      <c r="F7" s="44">
        <v>58191</v>
      </c>
      <c r="G7" s="54" t="s">
        <v>4</v>
      </c>
      <c r="H7" s="56">
        <v>599464</v>
      </c>
    </row>
    <row r="8" spans="1:8" ht="15.75" thickBot="1" x14ac:dyDescent="0.3">
      <c r="A8" s="40" t="s">
        <v>5</v>
      </c>
      <c r="B8" s="42">
        <v>1.064028096559998</v>
      </c>
      <c r="C8" s="12" t="s">
        <v>5</v>
      </c>
      <c r="D8" s="16">
        <v>1</v>
      </c>
      <c r="E8" s="43" t="s">
        <v>75</v>
      </c>
      <c r="F8" s="49">
        <v>1</v>
      </c>
      <c r="G8" s="54" t="s">
        <v>5</v>
      </c>
      <c r="H8" s="62">
        <v>1</v>
      </c>
    </row>
    <row r="9" spans="1:8" ht="15.75" thickBot="1" x14ac:dyDescent="0.3">
      <c r="A9" s="40" t="s">
        <v>6</v>
      </c>
      <c r="B9" s="41">
        <f>B6-B7</f>
        <v>-91886</v>
      </c>
      <c r="C9" s="47" t="s">
        <v>6</v>
      </c>
      <c r="D9" s="48">
        <v>0</v>
      </c>
      <c r="E9" s="17" t="s">
        <v>6</v>
      </c>
      <c r="F9" s="15">
        <v>0</v>
      </c>
      <c r="G9" s="18" t="s">
        <v>6</v>
      </c>
      <c r="H9" s="11">
        <v>0</v>
      </c>
    </row>
    <row r="10" spans="1:8" ht="60.75" thickBot="1" x14ac:dyDescent="0.3">
      <c r="A10" s="19" t="s">
        <v>7</v>
      </c>
      <c r="B10" s="13">
        <v>0</v>
      </c>
      <c r="C10" s="2"/>
      <c r="D10" s="1"/>
      <c r="E10" s="3"/>
      <c r="H10" s="2"/>
    </row>
    <row r="11" spans="1:8" ht="15.75" thickBot="1" x14ac:dyDescent="0.3"/>
    <row r="12" spans="1:8" ht="45.75" thickBot="1" x14ac:dyDescent="0.3">
      <c r="C12" s="45" t="s">
        <v>3</v>
      </c>
      <c r="D12" s="50">
        <f>D6+H6+F6-B9+SUM(Sheet1!K25:K27)</f>
        <v>1613446</v>
      </c>
      <c r="E12" s="58"/>
      <c r="F12" s="58"/>
    </row>
    <row r="13" spans="1:8" ht="15.75" thickBot="1" x14ac:dyDescent="0.3">
      <c r="C13" s="46" t="s">
        <v>4</v>
      </c>
      <c r="D13" s="50">
        <f>SUM(Sheet1!K25:K33)-Sheet2!B9</f>
        <v>1613446</v>
      </c>
      <c r="E13" s="59"/>
      <c r="F13" s="59"/>
    </row>
    <row r="14" spans="1:8" ht="15.75" thickBot="1" x14ac:dyDescent="0.3">
      <c r="C14" s="46" t="s">
        <v>5</v>
      </c>
      <c r="D14" s="52">
        <v>1</v>
      </c>
      <c r="E14" s="60"/>
      <c r="F14" s="60"/>
    </row>
    <row r="15" spans="1:8" ht="15.75" thickBot="1" x14ac:dyDescent="0.3">
      <c r="C15" s="46" t="s">
        <v>6</v>
      </c>
      <c r="D15" s="51">
        <v>0</v>
      </c>
      <c r="E15" s="59"/>
      <c r="F15" s="59"/>
    </row>
    <row r="16" spans="1:8" ht="30.75" thickBot="1" x14ac:dyDescent="0.3">
      <c r="C16" s="39" t="s">
        <v>7</v>
      </c>
      <c r="D16" s="53">
        <v>599464</v>
      </c>
      <c r="E16" s="59"/>
      <c r="F16" s="59"/>
    </row>
  </sheetData>
  <mergeCells count="1">
    <mergeCell ref="A3:H4"/>
  </mergeCells>
  <conditionalFormatting sqref="B8">
    <cfRule type="expression" dxfId="8" priority="4">
      <formula>#REF!&gt;1</formula>
    </cfRule>
  </conditionalFormatting>
  <conditionalFormatting sqref="G9:H9">
    <cfRule type="expression" dxfId="7" priority="7" stopIfTrue="1">
      <formula>#REF!&lt;0</formula>
    </cfRule>
  </conditionalFormatting>
  <conditionalFormatting sqref="A9:B9">
    <cfRule type="expression" dxfId="6" priority="8" stopIfTrue="1">
      <formula>#REF!&lt;0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A5BB-CC84-4A1D-86ED-50AF32785B95}">
  <dimension ref="A1:AD33"/>
  <sheetViews>
    <sheetView tabSelected="1" topLeftCell="A22" zoomScaleNormal="100" workbookViewId="0">
      <selection activeCell="B29" sqref="B29"/>
    </sheetView>
  </sheetViews>
  <sheetFormatPr defaultRowHeight="15" x14ac:dyDescent="0.25"/>
  <cols>
    <col min="1" max="1" width="11.42578125" customWidth="1"/>
    <col min="2" max="2" width="8" customWidth="1"/>
    <col min="3" max="4" width="10.5703125" customWidth="1"/>
    <col min="7" max="7" width="22" customWidth="1"/>
    <col min="8" max="8" width="24.85546875" customWidth="1"/>
    <col min="9" max="9" width="13.28515625" customWidth="1"/>
    <col min="10" max="10" width="42.5703125" bestFit="1" customWidth="1"/>
    <col min="11" max="11" width="14.7109375" bestFit="1" customWidth="1"/>
    <col min="12" max="12" width="9.5703125" bestFit="1" customWidth="1"/>
    <col min="13" max="13" width="14.7109375" bestFit="1" customWidth="1"/>
    <col min="14" max="14" width="12.140625" customWidth="1"/>
  </cols>
  <sheetData>
    <row r="1" spans="1:30" x14ac:dyDescent="0.25">
      <c r="B1" s="2"/>
      <c r="C1" s="1"/>
      <c r="D1" s="2"/>
      <c r="E1" s="1"/>
      <c r="F1" s="1"/>
      <c r="I1" s="1"/>
      <c r="J1" s="1"/>
      <c r="M1" s="1"/>
      <c r="N1" s="5"/>
      <c r="O1" s="4"/>
      <c r="P1" s="6"/>
      <c r="Q1" s="4"/>
      <c r="R1" s="4"/>
    </row>
    <row r="2" spans="1:30" s="9" customFormat="1" ht="58.5" customHeight="1" x14ac:dyDescent="0.25">
      <c r="A2" s="61"/>
      <c r="B2" s="61" t="s">
        <v>76</v>
      </c>
      <c r="C2" s="61" t="s">
        <v>9</v>
      </c>
      <c r="D2" s="61" t="s">
        <v>10</v>
      </c>
      <c r="E2" s="61" t="s">
        <v>67</v>
      </c>
      <c r="F2" s="61" t="s">
        <v>11</v>
      </c>
      <c r="G2" s="61" t="s">
        <v>12</v>
      </c>
      <c r="H2" s="61" t="s">
        <v>13</v>
      </c>
      <c r="I2" s="61" t="s">
        <v>14</v>
      </c>
      <c r="J2" s="61" t="s">
        <v>15</v>
      </c>
      <c r="K2" s="61" t="s">
        <v>16</v>
      </c>
      <c r="L2" s="61" t="s">
        <v>17</v>
      </c>
      <c r="M2" s="61" t="s">
        <v>18</v>
      </c>
      <c r="N2" s="61" t="s">
        <v>19</v>
      </c>
      <c r="O2" s="61" t="s">
        <v>20</v>
      </c>
      <c r="P2" s="61" t="s">
        <v>21</v>
      </c>
      <c r="Q2" s="61" t="s">
        <v>22</v>
      </c>
      <c r="R2" s="61" t="s">
        <v>23</v>
      </c>
      <c r="S2" s="61" t="s">
        <v>24</v>
      </c>
      <c r="T2" s="61" t="s">
        <v>25</v>
      </c>
      <c r="U2" s="61" t="s">
        <v>26</v>
      </c>
      <c r="V2" s="61" t="s">
        <v>27</v>
      </c>
      <c r="W2" s="61" t="s">
        <v>28</v>
      </c>
      <c r="X2" s="61" t="s">
        <v>29</v>
      </c>
      <c r="Y2" s="61" t="s">
        <v>30</v>
      </c>
      <c r="Z2" s="61" t="s">
        <v>31</v>
      </c>
      <c r="AA2" s="61" t="s">
        <v>32</v>
      </c>
      <c r="AB2" s="61" t="s">
        <v>33</v>
      </c>
      <c r="AC2" s="61" t="s">
        <v>34</v>
      </c>
      <c r="AD2" s="61" t="s">
        <v>35</v>
      </c>
    </row>
    <row r="3" spans="1:30" ht="60" x14ac:dyDescent="0.25">
      <c r="A3" s="7" t="s">
        <v>36</v>
      </c>
      <c r="B3" s="7">
        <v>1</v>
      </c>
      <c r="C3" s="7">
        <v>100</v>
      </c>
      <c r="D3" s="7" t="s">
        <v>37</v>
      </c>
      <c r="E3" s="7" t="s">
        <v>68</v>
      </c>
      <c r="F3" s="7" t="s">
        <v>38</v>
      </c>
      <c r="G3" s="14" t="s">
        <v>39</v>
      </c>
      <c r="H3" s="14" t="s">
        <v>98</v>
      </c>
      <c r="I3" s="8">
        <v>184380</v>
      </c>
      <c r="J3" s="7">
        <v>0</v>
      </c>
      <c r="K3" s="8">
        <v>184380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 t="s">
        <v>40</v>
      </c>
      <c r="W3" s="7" t="s">
        <v>40</v>
      </c>
      <c r="X3" s="7" t="s">
        <v>40</v>
      </c>
      <c r="Y3" s="7">
        <v>1</v>
      </c>
      <c r="Z3" s="7" t="s">
        <v>41</v>
      </c>
      <c r="AA3" s="7" t="s">
        <v>41</v>
      </c>
      <c r="AB3" s="7">
        <v>0</v>
      </c>
      <c r="AC3" s="7" t="s">
        <v>42</v>
      </c>
      <c r="AD3" s="7">
        <v>88</v>
      </c>
    </row>
    <row r="4" spans="1:30" ht="45" x14ac:dyDescent="0.25">
      <c r="A4" s="7"/>
      <c r="B4" s="7">
        <v>2</v>
      </c>
      <c r="C4" s="7">
        <v>100</v>
      </c>
      <c r="D4" s="7" t="s">
        <v>37</v>
      </c>
      <c r="E4" s="7" t="s">
        <v>68</v>
      </c>
      <c r="F4" s="7" t="s">
        <v>44</v>
      </c>
      <c r="G4" s="14" t="s">
        <v>45</v>
      </c>
      <c r="H4" s="14" t="s">
        <v>81</v>
      </c>
      <c r="I4" s="8">
        <v>706532</v>
      </c>
      <c r="J4" s="7">
        <v>0</v>
      </c>
      <c r="K4" s="8">
        <v>706532</v>
      </c>
      <c r="L4" s="7">
        <v>30</v>
      </c>
      <c r="M4" s="7">
        <v>0</v>
      </c>
      <c r="N4" s="7">
        <v>0</v>
      </c>
      <c r="O4" s="7">
        <v>0</v>
      </c>
      <c r="P4" s="7">
        <v>0</v>
      </c>
      <c r="Q4" s="7">
        <v>45</v>
      </c>
      <c r="R4" s="7">
        <v>0</v>
      </c>
      <c r="S4" s="7">
        <v>30</v>
      </c>
      <c r="T4" s="7">
        <v>0</v>
      </c>
      <c r="U4" s="7">
        <v>0</v>
      </c>
      <c r="V4" s="7" t="s">
        <v>43</v>
      </c>
      <c r="W4" s="7" t="s">
        <v>43</v>
      </c>
      <c r="X4" s="7" t="s">
        <v>43</v>
      </c>
      <c r="Y4" s="7">
        <v>2</v>
      </c>
      <c r="Z4" s="7" t="s">
        <v>41</v>
      </c>
      <c r="AA4" s="7" t="s">
        <v>41</v>
      </c>
      <c r="AB4" s="7">
        <v>0</v>
      </c>
      <c r="AC4" s="7" t="s">
        <v>46</v>
      </c>
      <c r="AD4" s="7">
        <v>11</v>
      </c>
    </row>
    <row r="5" spans="1:30" ht="30" x14ac:dyDescent="0.25">
      <c r="A5" s="7"/>
      <c r="B5" s="7">
        <v>3</v>
      </c>
      <c r="C5" s="7">
        <v>99</v>
      </c>
      <c r="D5" s="7" t="s">
        <v>37</v>
      </c>
      <c r="E5" s="7" t="s">
        <v>68</v>
      </c>
      <c r="F5" s="7" t="s">
        <v>44</v>
      </c>
      <c r="G5" s="14" t="s">
        <v>47</v>
      </c>
      <c r="H5" s="14" t="s">
        <v>90</v>
      </c>
      <c r="I5" s="8">
        <v>95694</v>
      </c>
      <c r="J5" s="7">
        <v>0</v>
      </c>
      <c r="K5" s="8">
        <v>95694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11</v>
      </c>
      <c r="R5" s="7">
        <v>0</v>
      </c>
      <c r="S5" s="7">
        <v>11</v>
      </c>
      <c r="T5" s="7">
        <v>0</v>
      </c>
      <c r="U5" s="7">
        <v>0</v>
      </c>
      <c r="V5" s="7" t="s">
        <v>43</v>
      </c>
      <c r="W5" s="7" t="s">
        <v>43</v>
      </c>
      <c r="X5" s="7" t="s">
        <v>43</v>
      </c>
      <c r="Y5" s="7">
        <v>3</v>
      </c>
      <c r="Z5" s="7" t="s">
        <v>41</v>
      </c>
      <c r="AA5" s="7" t="s">
        <v>41</v>
      </c>
      <c r="AB5" s="7">
        <v>0</v>
      </c>
      <c r="AC5" s="7" t="s">
        <v>46</v>
      </c>
      <c r="AD5" s="7">
        <v>30</v>
      </c>
    </row>
    <row r="6" spans="1:30" x14ac:dyDescent="0.25">
      <c r="A6" s="7"/>
      <c r="B6" s="7">
        <v>5</v>
      </c>
      <c r="C6" s="7">
        <v>97</v>
      </c>
      <c r="D6" s="7" t="s">
        <v>37</v>
      </c>
      <c r="E6" s="7" t="s">
        <v>68</v>
      </c>
      <c r="F6" s="7" t="s">
        <v>44</v>
      </c>
      <c r="G6" s="14" t="s">
        <v>50</v>
      </c>
      <c r="H6" s="14" t="s">
        <v>88</v>
      </c>
      <c r="I6" s="8">
        <v>272566</v>
      </c>
      <c r="J6" s="7">
        <v>0</v>
      </c>
      <c r="K6" s="8">
        <v>272566</v>
      </c>
      <c r="L6" s="7">
        <v>24</v>
      </c>
      <c r="M6" s="7">
        <v>0</v>
      </c>
      <c r="N6" s="7">
        <v>0</v>
      </c>
      <c r="O6" s="7">
        <v>0</v>
      </c>
      <c r="P6" s="7">
        <v>0</v>
      </c>
      <c r="Q6" s="7">
        <v>8</v>
      </c>
      <c r="R6" s="7">
        <v>0</v>
      </c>
      <c r="S6" s="7">
        <v>0</v>
      </c>
      <c r="T6" s="7">
        <v>0</v>
      </c>
      <c r="U6" s="7">
        <v>0</v>
      </c>
      <c r="V6" s="7" t="s">
        <v>43</v>
      </c>
      <c r="W6" s="7" t="s">
        <v>43</v>
      </c>
      <c r="X6" s="7" t="s">
        <v>43</v>
      </c>
      <c r="Y6" s="7">
        <v>5</v>
      </c>
      <c r="Z6" s="7" t="s">
        <v>41</v>
      </c>
      <c r="AA6" s="7" t="s">
        <v>41</v>
      </c>
      <c r="AB6" s="7">
        <v>0</v>
      </c>
      <c r="AC6" s="7" t="s">
        <v>46</v>
      </c>
      <c r="AD6" s="7">
        <v>25</v>
      </c>
    </row>
    <row r="7" spans="1:30" ht="30" x14ac:dyDescent="0.25">
      <c r="A7" s="7"/>
      <c r="B7" s="7">
        <v>4</v>
      </c>
      <c r="C7" s="7">
        <v>95</v>
      </c>
      <c r="D7" s="7" t="s">
        <v>37</v>
      </c>
      <c r="E7" s="7" t="s">
        <v>68</v>
      </c>
      <c r="F7" s="7" t="s">
        <v>48</v>
      </c>
      <c r="G7" s="14" t="s">
        <v>49</v>
      </c>
      <c r="H7" s="14" t="s">
        <v>94</v>
      </c>
      <c r="I7" s="8">
        <v>266248</v>
      </c>
      <c r="J7" s="7">
        <v>0</v>
      </c>
      <c r="K7" s="8">
        <v>266248</v>
      </c>
      <c r="L7" s="7">
        <v>52</v>
      </c>
      <c r="M7" s="7">
        <v>0</v>
      </c>
      <c r="N7" s="7">
        <v>0</v>
      </c>
      <c r="O7" s="7">
        <v>0</v>
      </c>
      <c r="P7" s="7">
        <v>0</v>
      </c>
      <c r="Q7" s="7">
        <v>5</v>
      </c>
      <c r="R7" s="7">
        <v>0</v>
      </c>
      <c r="S7" s="7">
        <v>0</v>
      </c>
      <c r="T7" s="7">
        <v>0</v>
      </c>
      <c r="U7" s="7">
        <v>0</v>
      </c>
      <c r="V7" s="7" t="s">
        <v>43</v>
      </c>
      <c r="W7" s="7" t="s">
        <v>43</v>
      </c>
      <c r="X7" s="7" t="s">
        <v>43</v>
      </c>
      <c r="Y7" s="7">
        <v>4</v>
      </c>
      <c r="Z7" s="7" t="s">
        <v>41</v>
      </c>
      <c r="AA7" s="7" t="s">
        <v>41</v>
      </c>
      <c r="AB7" s="7">
        <v>0</v>
      </c>
      <c r="AC7" s="7" t="s">
        <v>46</v>
      </c>
      <c r="AD7" s="7">
        <v>51</v>
      </c>
    </row>
    <row r="8" spans="1:30" x14ac:dyDescent="0.25">
      <c r="A8" s="7"/>
      <c r="B8" s="7">
        <v>6</v>
      </c>
      <c r="C8" s="7">
        <v>94</v>
      </c>
      <c r="D8" s="7" t="s">
        <v>37</v>
      </c>
      <c r="E8" s="7" t="s">
        <v>68</v>
      </c>
      <c r="F8" s="7" t="s">
        <v>48</v>
      </c>
      <c r="G8" s="14" t="s">
        <v>51</v>
      </c>
      <c r="H8" s="14" t="s">
        <v>96</v>
      </c>
      <c r="I8" s="8">
        <v>375148</v>
      </c>
      <c r="J8" s="7">
        <v>0</v>
      </c>
      <c r="K8" s="8">
        <v>375148</v>
      </c>
      <c r="L8" s="7">
        <v>168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 t="s">
        <v>43</v>
      </c>
      <c r="W8" s="7" t="s">
        <v>43</v>
      </c>
      <c r="X8" s="7" t="s">
        <v>43</v>
      </c>
      <c r="Y8" s="7">
        <v>6</v>
      </c>
      <c r="Z8" s="7" t="s">
        <v>41</v>
      </c>
      <c r="AA8" s="7" t="s">
        <v>41</v>
      </c>
      <c r="AB8" s="7">
        <v>0</v>
      </c>
      <c r="AC8" s="7" t="s">
        <v>46</v>
      </c>
      <c r="AD8" s="7">
        <v>74</v>
      </c>
    </row>
    <row r="9" spans="1:30" x14ac:dyDescent="0.25">
      <c r="A9" s="7"/>
      <c r="B9" s="7">
        <v>7</v>
      </c>
      <c r="C9" s="7">
        <v>91</v>
      </c>
      <c r="D9" s="7" t="s">
        <v>37</v>
      </c>
      <c r="E9" s="7" t="s">
        <v>68</v>
      </c>
      <c r="F9" s="7" t="s">
        <v>44</v>
      </c>
      <c r="G9" s="14" t="s">
        <v>52</v>
      </c>
      <c r="H9" s="14" t="s">
        <v>87</v>
      </c>
      <c r="I9" s="8">
        <v>128625</v>
      </c>
      <c r="J9" s="7">
        <v>0</v>
      </c>
      <c r="K9" s="8">
        <v>128625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13</v>
      </c>
      <c r="R9" s="7">
        <v>0</v>
      </c>
      <c r="S9" s="7">
        <v>0</v>
      </c>
      <c r="T9" s="7">
        <v>0</v>
      </c>
      <c r="U9" s="7">
        <v>0</v>
      </c>
      <c r="V9" s="7" t="s">
        <v>43</v>
      </c>
      <c r="W9" s="7" t="s">
        <v>43</v>
      </c>
      <c r="X9" s="7" t="s">
        <v>43</v>
      </c>
      <c r="Y9" s="7">
        <v>7</v>
      </c>
      <c r="Z9" s="7" t="s">
        <v>41</v>
      </c>
      <c r="AA9" s="7" t="s">
        <v>41</v>
      </c>
      <c r="AB9" s="7">
        <v>0</v>
      </c>
      <c r="AC9" s="7" t="s">
        <v>46</v>
      </c>
      <c r="AD9" s="7">
        <v>34</v>
      </c>
    </row>
    <row r="10" spans="1:30" ht="30" x14ac:dyDescent="0.25">
      <c r="A10" s="7"/>
      <c r="B10" s="7">
        <v>8</v>
      </c>
      <c r="C10" s="7">
        <v>91</v>
      </c>
      <c r="D10" s="7" t="s">
        <v>37</v>
      </c>
      <c r="E10" s="7" t="s">
        <v>68</v>
      </c>
      <c r="F10" s="7" t="s">
        <v>48</v>
      </c>
      <c r="G10" s="14" t="s">
        <v>45</v>
      </c>
      <c r="H10" s="14" t="s">
        <v>84</v>
      </c>
      <c r="I10" s="8">
        <v>276226</v>
      </c>
      <c r="J10" s="7">
        <v>0</v>
      </c>
      <c r="K10" s="8">
        <v>276226</v>
      </c>
      <c r="L10" s="7">
        <v>52</v>
      </c>
      <c r="M10" s="7">
        <v>0</v>
      </c>
      <c r="N10" s="7">
        <v>0</v>
      </c>
      <c r="O10" s="7">
        <v>0</v>
      </c>
      <c r="P10" s="7">
        <v>0</v>
      </c>
      <c r="Q10" s="7">
        <v>31</v>
      </c>
      <c r="R10" s="7">
        <v>0</v>
      </c>
      <c r="S10" s="7">
        <v>0</v>
      </c>
      <c r="T10" s="7">
        <v>0</v>
      </c>
      <c r="U10" s="7">
        <v>0</v>
      </c>
      <c r="V10" s="7" t="s">
        <v>43</v>
      </c>
      <c r="W10" s="7" t="s">
        <v>43</v>
      </c>
      <c r="X10" s="7" t="s">
        <v>43</v>
      </c>
      <c r="Y10" s="7">
        <v>8</v>
      </c>
      <c r="Z10" s="7" t="s">
        <v>41</v>
      </c>
      <c r="AA10" s="7" t="s">
        <v>41</v>
      </c>
      <c r="AB10" s="7">
        <v>0</v>
      </c>
      <c r="AC10" s="7" t="s">
        <v>46</v>
      </c>
      <c r="AD10" s="7">
        <v>6</v>
      </c>
    </row>
    <row r="11" spans="1:30" ht="30" x14ac:dyDescent="0.25">
      <c r="A11" s="7"/>
      <c r="B11" s="7">
        <v>9</v>
      </c>
      <c r="C11" s="7">
        <v>90</v>
      </c>
      <c r="D11" s="7" t="s">
        <v>37</v>
      </c>
      <c r="E11" s="7" t="s">
        <v>68</v>
      </c>
      <c r="F11" s="7" t="s">
        <v>44</v>
      </c>
      <c r="G11" s="14" t="s">
        <v>45</v>
      </c>
      <c r="H11" s="14" t="s">
        <v>83</v>
      </c>
      <c r="I11" s="8">
        <v>853003</v>
      </c>
      <c r="J11" s="7">
        <v>0</v>
      </c>
      <c r="K11" s="8">
        <v>853003</v>
      </c>
      <c r="L11" s="7">
        <v>38</v>
      </c>
      <c r="M11" s="7">
        <v>0</v>
      </c>
      <c r="N11" s="7">
        <v>0</v>
      </c>
      <c r="O11" s="7">
        <v>0</v>
      </c>
      <c r="P11" s="7">
        <v>0</v>
      </c>
      <c r="Q11" s="7">
        <v>42</v>
      </c>
      <c r="R11" s="7">
        <v>0</v>
      </c>
      <c r="S11" s="7">
        <v>21</v>
      </c>
      <c r="T11" s="7">
        <v>0</v>
      </c>
      <c r="U11" s="7">
        <v>0</v>
      </c>
      <c r="V11" s="7" t="s">
        <v>43</v>
      </c>
      <c r="W11" s="7" t="s">
        <v>43</v>
      </c>
      <c r="X11" s="7" t="s">
        <v>43</v>
      </c>
      <c r="Y11" s="7">
        <v>9</v>
      </c>
      <c r="Z11" s="7" t="s">
        <v>41</v>
      </c>
      <c r="AA11" s="7" t="s">
        <v>41</v>
      </c>
      <c r="AB11" s="7">
        <v>0</v>
      </c>
      <c r="AC11" s="7" t="s">
        <v>46</v>
      </c>
      <c r="AD11" s="7">
        <v>16</v>
      </c>
    </row>
    <row r="12" spans="1:30" ht="45" x14ac:dyDescent="0.25">
      <c r="A12" s="7"/>
      <c r="B12" s="7">
        <v>10</v>
      </c>
      <c r="C12" s="7">
        <v>88</v>
      </c>
      <c r="D12" s="7" t="s">
        <v>37</v>
      </c>
      <c r="E12" s="7" t="s">
        <v>68</v>
      </c>
      <c r="F12" s="7" t="s">
        <v>44</v>
      </c>
      <c r="G12" s="14" t="s">
        <v>45</v>
      </c>
      <c r="H12" s="14" t="s">
        <v>82</v>
      </c>
      <c r="I12" s="8">
        <v>1622012</v>
      </c>
      <c r="J12" s="7">
        <v>0</v>
      </c>
      <c r="K12" s="8">
        <v>1622012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85</v>
      </c>
      <c r="R12" s="7">
        <v>0</v>
      </c>
      <c r="S12" s="7">
        <v>85</v>
      </c>
      <c r="T12" s="7">
        <v>0</v>
      </c>
      <c r="U12" s="7">
        <v>0</v>
      </c>
      <c r="V12" s="7" t="s">
        <v>43</v>
      </c>
      <c r="W12" s="7" t="s">
        <v>43</v>
      </c>
      <c r="X12" s="7" t="s">
        <v>43</v>
      </c>
      <c r="Y12" s="7">
        <v>10</v>
      </c>
      <c r="Z12" s="7" t="s">
        <v>41</v>
      </c>
      <c r="AA12" s="7" t="s">
        <v>41</v>
      </c>
      <c r="AB12" s="7">
        <v>0</v>
      </c>
      <c r="AC12" s="7" t="s">
        <v>46</v>
      </c>
      <c r="AD12" s="7">
        <v>12</v>
      </c>
    </row>
    <row r="13" spans="1:30" ht="45" x14ac:dyDescent="0.25">
      <c r="A13" s="7"/>
      <c r="B13" s="7">
        <v>11</v>
      </c>
      <c r="C13" s="7">
        <v>88</v>
      </c>
      <c r="D13" s="7" t="s">
        <v>37</v>
      </c>
      <c r="E13" s="7" t="s">
        <v>68</v>
      </c>
      <c r="F13" s="7" t="s">
        <v>44</v>
      </c>
      <c r="G13" s="14" t="s">
        <v>52</v>
      </c>
      <c r="H13" s="14" t="s">
        <v>86</v>
      </c>
      <c r="I13" s="8">
        <v>414617</v>
      </c>
      <c r="J13" s="7">
        <v>0</v>
      </c>
      <c r="K13" s="8">
        <v>414617</v>
      </c>
      <c r="L13" s="7">
        <v>21</v>
      </c>
      <c r="M13" s="7">
        <v>0</v>
      </c>
      <c r="N13" s="7">
        <v>0</v>
      </c>
      <c r="O13" s="7">
        <v>0</v>
      </c>
      <c r="P13" s="7">
        <v>0</v>
      </c>
      <c r="Q13" s="7">
        <v>18</v>
      </c>
      <c r="R13" s="7">
        <v>0</v>
      </c>
      <c r="S13" s="7">
        <v>0</v>
      </c>
      <c r="T13" s="7">
        <v>0</v>
      </c>
      <c r="U13" s="7">
        <v>0</v>
      </c>
      <c r="V13" s="7" t="s">
        <v>43</v>
      </c>
      <c r="W13" s="7" t="s">
        <v>43</v>
      </c>
      <c r="X13" s="7" t="s">
        <v>43</v>
      </c>
      <c r="Y13" s="7">
        <v>11</v>
      </c>
      <c r="Z13" s="7" t="s">
        <v>41</v>
      </c>
      <c r="AA13" s="7" t="s">
        <v>41</v>
      </c>
      <c r="AB13" s="7">
        <v>0</v>
      </c>
      <c r="AC13" s="7" t="s">
        <v>46</v>
      </c>
      <c r="AD13" s="7">
        <v>32</v>
      </c>
    </row>
    <row r="14" spans="1:30" x14ac:dyDescent="0.25">
      <c r="A14" s="7"/>
      <c r="B14" s="7">
        <v>12</v>
      </c>
      <c r="C14" s="7">
        <v>86</v>
      </c>
      <c r="D14" s="7" t="s">
        <v>37</v>
      </c>
      <c r="E14" s="7" t="s">
        <v>68</v>
      </c>
      <c r="F14" s="7" t="s">
        <v>44</v>
      </c>
      <c r="G14" s="14" t="s">
        <v>53</v>
      </c>
      <c r="H14" s="14" t="s">
        <v>54</v>
      </c>
      <c r="I14" s="8">
        <v>954835</v>
      </c>
      <c r="J14" s="7">
        <v>0</v>
      </c>
      <c r="K14" s="8">
        <v>940729</v>
      </c>
      <c r="L14" s="7">
        <v>10</v>
      </c>
      <c r="M14" s="7">
        <v>0</v>
      </c>
      <c r="N14" s="7">
        <v>10</v>
      </c>
      <c r="O14" s="7">
        <v>0</v>
      </c>
      <c r="P14" s="7">
        <v>0</v>
      </c>
      <c r="Q14" s="7">
        <v>26</v>
      </c>
      <c r="R14" s="7">
        <v>0</v>
      </c>
      <c r="S14" s="7">
        <v>26</v>
      </c>
      <c r="T14" s="7">
        <v>0</v>
      </c>
      <c r="U14" s="7">
        <v>0</v>
      </c>
      <c r="V14" s="7" t="s">
        <v>43</v>
      </c>
      <c r="W14" s="7" t="s">
        <v>43</v>
      </c>
      <c r="X14" s="7" t="s">
        <v>43</v>
      </c>
      <c r="Y14" s="7">
        <v>12</v>
      </c>
      <c r="Z14" s="7" t="s">
        <v>41</v>
      </c>
      <c r="AA14" s="7" t="s">
        <v>41</v>
      </c>
      <c r="AB14" s="7">
        <v>0</v>
      </c>
      <c r="AC14" s="7" t="s">
        <v>46</v>
      </c>
      <c r="AD14" s="7">
        <v>38</v>
      </c>
    </row>
    <row r="15" spans="1:30" x14ac:dyDescent="0.25">
      <c r="A15" s="7"/>
      <c r="B15" s="7">
        <v>13</v>
      </c>
      <c r="C15" s="7">
        <v>86</v>
      </c>
      <c r="D15" s="7" t="s">
        <v>37</v>
      </c>
      <c r="E15" s="7" t="s">
        <v>68</v>
      </c>
      <c r="F15" s="7" t="s">
        <v>48</v>
      </c>
      <c r="G15" s="14" t="s">
        <v>53</v>
      </c>
      <c r="H15" s="14" t="s">
        <v>79</v>
      </c>
      <c r="I15" s="8">
        <v>217012</v>
      </c>
      <c r="J15" s="7">
        <v>0</v>
      </c>
      <c r="K15" s="8">
        <v>201613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30</v>
      </c>
      <c r="R15" s="7">
        <v>0</v>
      </c>
      <c r="S15" s="7">
        <v>0</v>
      </c>
      <c r="T15" s="7">
        <v>0</v>
      </c>
      <c r="U15" s="7">
        <v>0</v>
      </c>
      <c r="V15" s="7" t="s">
        <v>43</v>
      </c>
      <c r="W15" s="7" t="s">
        <v>43</v>
      </c>
      <c r="X15" s="7" t="s">
        <v>43</v>
      </c>
      <c r="Y15" s="7">
        <v>13</v>
      </c>
      <c r="Z15" s="7" t="s">
        <v>41</v>
      </c>
      <c r="AA15" s="7" t="s">
        <v>41</v>
      </c>
      <c r="AB15" s="7">
        <v>0</v>
      </c>
      <c r="AC15" s="7" t="s">
        <v>46</v>
      </c>
      <c r="AD15" s="7">
        <v>40</v>
      </c>
    </row>
    <row r="16" spans="1:30" x14ac:dyDescent="0.25">
      <c r="A16" s="7"/>
      <c r="B16" s="7">
        <v>14</v>
      </c>
      <c r="C16" s="7">
        <v>86</v>
      </c>
      <c r="D16" s="7" t="s">
        <v>37</v>
      </c>
      <c r="E16" s="7" t="s">
        <v>68</v>
      </c>
      <c r="F16" s="7" t="s">
        <v>48</v>
      </c>
      <c r="G16" s="14" t="s">
        <v>51</v>
      </c>
      <c r="H16" s="14" t="s">
        <v>97</v>
      </c>
      <c r="I16" s="8">
        <v>234048</v>
      </c>
      <c r="J16" s="7">
        <v>0</v>
      </c>
      <c r="K16" s="8">
        <v>234048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19</v>
      </c>
      <c r="R16" s="7">
        <v>0</v>
      </c>
      <c r="S16" s="7">
        <v>0</v>
      </c>
      <c r="T16" s="7">
        <v>0</v>
      </c>
      <c r="U16" s="7">
        <v>19</v>
      </c>
      <c r="V16" s="7" t="s">
        <v>43</v>
      </c>
      <c r="W16" s="7" t="s">
        <v>43</v>
      </c>
      <c r="X16" s="7" t="s">
        <v>43</v>
      </c>
      <c r="Y16" s="7">
        <v>14</v>
      </c>
      <c r="Z16" s="7" t="s">
        <v>41</v>
      </c>
      <c r="AA16" s="7" t="s">
        <v>41</v>
      </c>
      <c r="AB16" s="7">
        <v>0</v>
      </c>
      <c r="AC16" s="7" t="s">
        <v>46</v>
      </c>
      <c r="AD16" s="7">
        <v>72</v>
      </c>
    </row>
    <row r="17" spans="1:30" x14ac:dyDescent="0.25">
      <c r="A17" s="7"/>
      <c r="B17" s="7">
        <v>15</v>
      </c>
      <c r="C17" s="7">
        <v>85</v>
      </c>
      <c r="D17" s="7" t="s">
        <v>37</v>
      </c>
      <c r="E17" s="7" t="s">
        <v>68</v>
      </c>
      <c r="F17" s="7" t="s">
        <v>44</v>
      </c>
      <c r="G17" s="14" t="s">
        <v>51</v>
      </c>
      <c r="H17" s="14" t="s">
        <v>55</v>
      </c>
      <c r="I17" s="8">
        <v>251846</v>
      </c>
      <c r="J17" s="7">
        <v>0</v>
      </c>
      <c r="K17" s="8">
        <v>251846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6</v>
      </c>
      <c r="R17" s="7">
        <v>0</v>
      </c>
      <c r="S17" s="7">
        <v>0</v>
      </c>
      <c r="T17" s="7">
        <v>0</v>
      </c>
      <c r="U17" s="7">
        <v>0</v>
      </c>
      <c r="V17" s="7" t="s">
        <v>43</v>
      </c>
      <c r="W17" s="7" t="s">
        <v>43</v>
      </c>
      <c r="X17" s="7" t="s">
        <v>43</v>
      </c>
      <c r="Y17" s="7">
        <v>15</v>
      </c>
      <c r="Z17" s="7" t="s">
        <v>41</v>
      </c>
      <c r="AA17" s="7" t="s">
        <v>41</v>
      </c>
      <c r="AB17" s="7">
        <v>0</v>
      </c>
      <c r="AC17" s="7" t="s">
        <v>46</v>
      </c>
      <c r="AD17" s="7">
        <v>68</v>
      </c>
    </row>
    <row r="18" spans="1:30" ht="30" x14ac:dyDescent="0.25">
      <c r="A18" s="7"/>
      <c r="B18" s="7">
        <v>16</v>
      </c>
      <c r="C18" s="7">
        <v>82</v>
      </c>
      <c r="D18" s="7" t="s">
        <v>37</v>
      </c>
      <c r="E18" s="7" t="s">
        <v>68</v>
      </c>
      <c r="F18" s="7" t="s">
        <v>44</v>
      </c>
      <c r="G18" s="14" t="s">
        <v>47</v>
      </c>
      <c r="H18" s="14" t="s">
        <v>89</v>
      </c>
      <c r="I18" s="8">
        <v>123769</v>
      </c>
      <c r="J18" s="7">
        <v>0</v>
      </c>
      <c r="K18" s="8">
        <v>123769</v>
      </c>
      <c r="L18" s="7">
        <v>10</v>
      </c>
      <c r="M18" s="7">
        <v>0</v>
      </c>
      <c r="N18" s="7">
        <v>0</v>
      </c>
      <c r="O18" s="7">
        <v>0</v>
      </c>
      <c r="P18" s="7">
        <v>0</v>
      </c>
      <c r="Q18" s="7">
        <v>10</v>
      </c>
      <c r="R18" s="7">
        <v>0</v>
      </c>
      <c r="S18" s="7">
        <v>0</v>
      </c>
      <c r="T18" s="7">
        <v>0</v>
      </c>
      <c r="U18" s="7">
        <v>0</v>
      </c>
      <c r="V18" s="7" t="s">
        <v>43</v>
      </c>
      <c r="W18" s="7" t="s">
        <v>43</v>
      </c>
      <c r="X18" s="7" t="s">
        <v>43</v>
      </c>
      <c r="Y18" s="7">
        <v>16</v>
      </c>
      <c r="Z18" s="7" t="s">
        <v>41</v>
      </c>
      <c r="AA18" s="7" t="s">
        <v>41</v>
      </c>
      <c r="AB18" s="7">
        <v>0</v>
      </c>
      <c r="AC18" s="7" t="s">
        <v>46</v>
      </c>
      <c r="AD18" s="7">
        <v>27</v>
      </c>
    </row>
    <row r="19" spans="1:30" ht="45" x14ac:dyDescent="0.25">
      <c r="A19" s="7"/>
      <c r="B19" s="7">
        <v>17</v>
      </c>
      <c r="C19" s="7">
        <v>78</v>
      </c>
      <c r="D19" s="7" t="s">
        <v>37</v>
      </c>
      <c r="E19" s="7" t="s">
        <v>68</v>
      </c>
      <c r="F19" s="7" t="s">
        <v>44</v>
      </c>
      <c r="G19" s="14" t="s">
        <v>56</v>
      </c>
      <c r="H19" s="14" t="s">
        <v>92</v>
      </c>
      <c r="I19" s="8">
        <v>386088</v>
      </c>
      <c r="J19" s="7">
        <v>0</v>
      </c>
      <c r="K19" s="8">
        <v>386088</v>
      </c>
      <c r="L19" s="7">
        <v>6</v>
      </c>
      <c r="M19" s="7">
        <v>0</v>
      </c>
      <c r="N19" s="7">
        <v>6</v>
      </c>
      <c r="O19" s="7">
        <v>0</v>
      </c>
      <c r="P19" s="7">
        <v>0</v>
      </c>
      <c r="Q19" s="7">
        <v>23</v>
      </c>
      <c r="R19" s="7">
        <v>0</v>
      </c>
      <c r="S19" s="7">
        <v>23</v>
      </c>
      <c r="T19" s="7">
        <v>0</v>
      </c>
      <c r="U19" s="7">
        <v>0</v>
      </c>
      <c r="V19" s="7" t="s">
        <v>43</v>
      </c>
      <c r="W19" s="7" t="s">
        <v>43</v>
      </c>
      <c r="X19" s="7" t="s">
        <v>43</v>
      </c>
      <c r="Y19" s="7">
        <v>17</v>
      </c>
      <c r="Z19" s="7" t="s">
        <v>41</v>
      </c>
      <c r="AA19" s="7" t="s">
        <v>41</v>
      </c>
      <c r="AB19" s="7">
        <v>0</v>
      </c>
      <c r="AC19" s="7" t="s">
        <v>46</v>
      </c>
      <c r="AD19" s="7">
        <v>46</v>
      </c>
    </row>
    <row r="20" spans="1:30" ht="45" x14ac:dyDescent="0.25">
      <c r="A20" s="7"/>
      <c r="B20" s="7">
        <v>18</v>
      </c>
      <c r="C20" s="7">
        <v>66</v>
      </c>
      <c r="D20" s="7" t="s">
        <v>37</v>
      </c>
      <c r="E20" s="7" t="s">
        <v>68</v>
      </c>
      <c r="F20" s="7" t="s">
        <v>44</v>
      </c>
      <c r="G20" s="14" t="s">
        <v>57</v>
      </c>
      <c r="H20" s="14" t="s">
        <v>93</v>
      </c>
      <c r="I20" s="8">
        <v>742542</v>
      </c>
      <c r="J20" s="7">
        <v>0</v>
      </c>
      <c r="K20" s="8">
        <v>742542</v>
      </c>
      <c r="L20" s="7">
        <v>59</v>
      </c>
      <c r="M20" s="7">
        <v>0</v>
      </c>
      <c r="N20" s="7">
        <v>0</v>
      </c>
      <c r="O20" s="7">
        <v>0</v>
      </c>
      <c r="P20" s="7">
        <v>0</v>
      </c>
      <c r="Q20" s="7">
        <v>69</v>
      </c>
      <c r="R20" s="7">
        <v>0</v>
      </c>
      <c r="S20" s="7">
        <v>0</v>
      </c>
      <c r="T20" s="7">
        <v>0</v>
      </c>
      <c r="U20" s="7">
        <v>0</v>
      </c>
      <c r="V20" s="7" t="s">
        <v>43</v>
      </c>
      <c r="W20" s="7" t="s">
        <v>43</v>
      </c>
      <c r="X20" s="7" t="s">
        <v>43</v>
      </c>
      <c r="Y20" s="7">
        <v>18</v>
      </c>
      <c r="Z20" s="7" t="s">
        <v>41</v>
      </c>
      <c r="AA20" s="7" t="s">
        <v>41</v>
      </c>
      <c r="AB20" s="7">
        <v>0</v>
      </c>
      <c r="AC20" s="7" t="s">
        <v>46</v>
      </c>
      <c r="AD20" s="7">
        <v>48</v>
      </c>
    </row>
    <row r="21" spans="1:30" x14ac:dyDescent="0.25">
      <c r="A21" s="7"/>
      <c r="B21" s="7">
        <v>19</v>
      </c>
      <c r="C21" s="7">
        <v>77</v>
      </c>
      <c r="D21" s="7" t="s">
        <v>37</v>
      </c>
      <c r="E21" s="7" t="s">
        <v>68</v>
      </c>
      <c r="F21" s="7" t="s">
        <v>44</v>
      </c>
      <c r="G21" s="14" t="s">
        <v>53</v>
      </c>
      <c r="H21" s="14" t="s">
        <v>91</v>
      </c>
      <c r="I21" s="8">
        <v>681136</v>
      </c>
      <c r="J21" s="7">
        <v>0</v>
      </c>
      <c r="K21" s="8">
        <v>681136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48</v>
      </c>
      <c r="R21" s="7">
        <v>0</v>
      </c>
      <c r="S21" s="7">
        <v>0</v>
      </c>
      <c r="T21" s="7">
        <v>0</v>
      </c>
      <c r="U21" s="7">
        <v>0</v>
      </c>
      <c r="V21" s="7" t="s">
        <v>43</v>
      </c>
      <c r="W21" s="7" t="s">
        <v>43</v>
      </c>
      <c r="X21" s="7" t="s">
        <v>43</v>
      </c>
      <c r="Y21" s="7">
        <v>19</v>
      </c>
      <c r="Z21" s="7" t="s">
        <v>41</v>
      </c>
      <c r="AA21" s="7" t="s">
        <v>41</v>
      </c>
      <c r="AB21" s="7">
        <v>0</v>
      </c>
      <c r="AC21" s="7" t="s">
        <v>46</v>
      </c>
      <c r="AD21" s="7">
        <v>37</v>
      </c>
    </row>
    <row r="22" spans="1:30" x14ac:dyDescent="0.25">
      <c r="A22" s="7"/>
      <c r="B22" s="7"/>
      <c r="C22" s="7"/>
      <c r="D22" s="7"/>
      <c r="E22" s="7"/>
      <c r="F22" s="7"/>
      <c r="G22" s="7"/>
      <c r="H22" s="7"/>
      <c r="I22" s="8"/>
      <c r="J22" s="7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46.5" customHeight="1" x14ac:dyDescent="0.25"/>
    <row r="24" spans="1:30" s="9" customFormat="1" ht="72.75" customHeight="1" x14ac:dyDescent="0.25">
      <c r="B24" s="9" t="s">
        <v>8</v>
      </c>
      <c r="C24" s="61" t="s">
        <v>9</v>
      </c>
      <c r="D24" s="61" t="s">
        <v>10</v>
      </c>
      <c r="E24" s="61"/>
      <c r="F24" s="61" t="s">
        <v>11</v>
      </c>
      <c r="G24" s="61" t="s">
        <v>12</v>
      </c>
      <c r="H24" s="61" t="s">
        <v>13</v>
      </c>
      <c r="I24" s="61" t="s">
        <v>14</v>
      </c>
      <c r="J24" s="61" t="s">
        <v>15</v>
      </c>
      <c r="K24" s="61" t="s">
        <v>16</v>
      </c>
      <c r="L24" s="61" t="s">
        <v>17</v>
      </c>
      <c r="M24" s="61" t="s">
        <v>18</v>
      </c>
      <c r="N24" s="61" t="s">
        <v>19</v>
      </c>
      <c r="O24" s="61" t="s">
        <v>20</v>
      </c>
      <c r="P24" s="61" t="s">
        <v>21</v>
      </c>
      <c r="Q24" s="61" t="s">
        <v>22</v>
      </c>
      <c r="R24" s="61" t="s">
        <v>23</v>
      </c>
      <c r="S24" s="61" t="s">
        <v>24</v>
      </c>
      <c r="T24" s="61" t="s">
        <v>25</v>
      </c>
      <c r="U24" s="61" t="s">
        <v>26</v>
      </c>
      <c r="V24" s="61" t="s">
        <v>27</v>
      </c>
      <c r="W24" s="61" t="s">
        <v>28</v>
      </c>
      <c r="X24" s="61" t="s">
        <v>29</v>
      </c>
      <c r="Y24" s="61" t="s">
        <v>30</v>
      </c>
      <c r="Z24" s="61" t="s">
        <v>31</v>
      </c>
      <c r="AA24" s="61" t="s">
        <v>32</v>
      </c>
      <c r="AB24" s="61" t="s">
        <v>33</v>
      </c>
      <c r="AC24" s="61" t="s">
        <v>34</v>
      </c>
      <c r="AD24" s="61" t="s">
        <v>35</v>
      </c>
    </row>
    <row r="25" spans="1:30" s="23" customFormat="1" ht="45" x14ac:dyDescent="0.25">
      <c r="A25" s="64" t="s">
        <v>77</v>
      </c>
      <c r="B25" s="24">
        <v>20</v>
      </c>
      <c r="C25" s="24">
        <v>72</v>
      </c>
      <c r="D25" s="24" t="s">
        <v>37</v>
      </c>
      <c r="E25" s="24" t="s">
        <v>69</v>
      </c>
      <c r="F25" s="24" t="s">
        <v>48</v>
      </c>
      <c r="G25" s="25" t="s">
        <v>58</v>
      </c>
      <c r="H25" s="25" t="s">
        <v>85</v>
      </c>
      <c r="I25" s="26">
        <v>155477</v>
      </c>
      <c r="J25" s="24">
        <v>0</v>
      </c>
      <c r="K25" s="26">
        <v>151823</v>
      </c>
      <c r="L25" s="24">
        <v>38</v>
      </c>
      <c r="M25" s="24">
        <v>0</v>
      </c>
      <c r="N25" s="24">
        <v>0</v>
      </c>
      <c r="O25" s="24">
        <v>0</v>
      </c>
      <c r="P25" s="24">
        <v>0</v>
      </c>
      <c r="Q25" s="24">
        <v>1</v>
      </c>
      <c r="R25" s="24">
        <v>0</v>
      </c>
      <c r="S25" s="24">
        <v>0</v>
      </c>
      <c r="T25" s="24">
        <v>0</v>
      </c>
      <c r="U25" s="24">
        <v>0</v>
      </c>
      <c r="V25" s="24" t="s">
        <v>43</v>
      </c>
      <c r="W25" s="24" t="s">
        <v>43</v>
      </c>
      <c r="X25" s="24" t="s">
        <v>43</v>
      </c>
      <c r="Y25" s="24">
        <v>23</v>
      </c>
      <c r="Z25" s="24" t="s">
        <v>41</v>
      </c>
      <c r="AA25" s="24" t="s">
        <v>41</v>
      </c>
      <c r="AB25" s="24">
        <v>0</v>
      </c>
      <c r="AC25" s="24" t="s">
        <v>46</v>
      </c>
      <c r="AD25" s="24">
        <v>21</v>
      </c>
    </row>
    <row r="26" spans="1:30" s="23" customFormat="1" ht="30" x14ac:dyDescent="0.25">
      <c r="A26" s="65"/>
      <c r="B26" s="24">
        <v>21</v>
      </c>
      <c r="C26" s="24">
        <v>79</v>
      </c>
      <c r="D26" s="24" t="s">
        <v>37</v>
      </c>
      <c r="E26" s="24" t="s">
        <v>69</v>
      </c>
      <c r="F26" s="24" t="s">
        <v>44</v>
      </c>
      <c r="G26" s="25" t="s">
        <v>49</v>
      </c>
      <c r="H26" s="25" t="s">
        <v>95</v>
      </c>
      <c r="I26" s="26">
        <v>117834</v>
      </c>
      <c r="J26" s="24">
        <v>0</v>
      </c>
      <c r="K26" s="26">
        <v>117834</v>
      </c>
      <c r="L26" s="24">
        <v>14</v>
      </c>
      <c r="M26" s="24">
        <v>0</v>
      </c>
      <c r="N26" s="24">
        <v>14</v>
      </c>
      <c r="O26" s="24">
        <v>0</v>
      </c>
      <c r="P26" s="24">
        <v>0</v>
      </c>
      <c r="Q26" s="24">
        <v>2</v>
      </c>
      <c r="R26" s="24">
        <v>0</v>
      </c>
      <c r="S26" s="24">
        <v>2</v>
      </c>
      <c r="T26" s="24">
        <v>0</v>
      </c>
      <c r="U26" s="24">
        <v>0</v>
      </c>
      <c r="V26" s="24" t="s">
        <v>43</v>
      </c>
      <c r="W26" s="24" t="s">
        <v>43</v>
      </c>
      <c r="X26" s="24" t="s">
        <v>43</v>
      </c>
      <c r="Y26" s="24">
        <v>24</v>
      </c>
      <c r="Z26" s="24" t="s">
        <v>41</v>
      </c>
      <c r="AA26" s="24" t="s">
        <v>41</v>
      </c>
      <c r="AB26" s="24">
        <v>0</v>
      </c>
      <c r="AC26" s="24" t="s">
        <v>46</v>
      </c>
      <c r="AD26" s="24">
        <v>50</v>
      </c>
    </row>
    <row r="27" spans="1:30" s="23" customFormat="1" ht="30" x14ac:dyDescent="0.25">
      <c r="A27" s="65"/>
      <c r="B27" s="24">
        <v>22</v>
      </c>
      <c r="C27" s="24">
        <v>79</v>
      </c>
      <c r="D27" s="24" t="s">
        <v>37</v>
      </c>
      <c r="E27" s="24" t="s">
        <v>69</v>
      </c>
      <c r="F27" s="24" t="s">
        <v>48</v>
      </c>
      <c r="G27" s="25" t="s">
        <v>59</v>
      </c>
      <c r="H27" s="25" t="s">
        <v>80</v>
      </c>
      <c r="I27" s="26">
        <v>158381</v>
      </c>
      <c r="J27" s="24">
        <v>0</v>
      </c>
      <c r="K27" s="26">
        <v>133347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13</v>
      </c>
      <c r="R27" s="24">
        <v>0</v>
      </c>
      <c r="S27" s="24">
        <v>0</v>
      </c>
      <c r="T27" s="24">
        <v>0</v>
      </c>
      <c r="U27" s="24">
        <v>13</v>
      </c>
      <c r="V27" s="24" t="s">
        <v>43</v>
      </c>
      <c r="W27" s="24" t="s">
        <v>43</v>
      </c>
      <c r="X27" s="24" t="s">
        <v>43</v>
      </c>
      <c r="Y27" s="24">
        <v>25</v>
      </c>
      <c r="Z27" s="24" t="s">
        <v>41</v>
      </c>
      <c r="AA27" s="24" t="s">
        <v>41</v>
      </c>
      <c r="AB27" s="24">
        <v>0</v>
      </c>
      <c r="AC27" s="24" t="s">
        <v>46</v>
      </c>
      <c r="AD27" s="24">
        <v>1</v>
      </c>
    </row>
    <row r="28" spans="1:30" s="23" customFormat="1" x14ac:dyDescent="0.25">
      <c r="A28" s="65"/>
      <c r="B28" s="27">
        <v>23</v>
      </c>
      <c r="C28" s="27">
        <v>100</v>
      </c>
      <c r="D28" s="27" t="s">
        <v>60</v>
      </c>
      <c r="E28" s="27" t="s">
        <v>70</v>
      </c>
      <c r="F28" s="27" t="s">
        <v>48</v>
      </c>
      <c r="G28" s="28" t="s">
        <v>51</v>
      </c>
      <c r="H28" s="28" t="s">
        <v>62</v>
      </c>
      <c r="I28" s="29">
        <v>176275</v>
      </c>
      <c r="J28" s="30">
        <v>0</v>
      </c>
      <c r="K28" s="29">
        <v>176275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12</v>
      </c>
      <c r="R28" s="27">
        <v>0</v>
      </c>
      <c r="S28" s="27">
        <v>0</v>
      </c>
      <c r="T28" s="27">
        <v>0</v>
      </c>
      <c r="U28" s="27">
        <v>12</v>
      </c>
      <c r="V28" s="27" t="s">
        <v>40</v>
      </c>
      <c r="W28" s="27" t="s">
        <v>40</v>
      </c>
      <c r="X28" s="27" t="s">
        <v>40</v>
      </c>
      <c r="Y28" s="27">
        <v>27</v>
      </c>
      <c r="Z28" s="27" t="s">
        <v>41</v>
      </c>
      <c r="AA28" s="27" t="s">
        <v>41</v>
      </c>
      <c r="AB28" s="27">
        <v>0</v>
      </c>
      <c r="AC28" s="27" t="s">
        <v>46</v>
      </c>
      <c r="AD28" s="27">
        <v>89</v>
      </c>
    </row>
    <row r="29" spans="1:30" s="23" customFormat="1" ht="30" x14ac:dyDescent="0.25">
      <c r="A29" s="65"/>
      <c r="B29" s="20">
        <v>24</v>
      </c>
      <c r="C29" s="20">
        <v>96</v>
      </c>
      <c r="D29" s="20" t="s">
        <v>60</v>
      </c>
      <c r="E29" s="20" t="s">
        <v>72</v>
      </c>
      <c r="F29" s="20" t="s">
        <v>48</v>
      </c>
      <c r="G29" s="21" t="s">
        <v>63</v>
      </c>
      <c r="H29" s="21" t="s">
        <v>66</v>
      </c>
      <c r="I29" s="22">
        <v>350453</v>
      </c>
      <c r="J29" s="20">
        <v>0</v>
      </c>
      <c r="K29" s="22">
        <v>350453</v>
      </c>
      <c r="L29" s="20">
        <v>115</v>
      </c>
      <c r="M29" s="20">
        <v>115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 t="s">
        <v>40</v>
      </c>
      <c r="W29" s="20" t="s">
        <v>40</v>
      </c>
      <c r="X29" s="20" t="s">
        <v>41</v>
      </c>
      <c r="Y29" s="20">
        <v>30</v>
      </c>
      <c r="Z29" s="20" t="s">
        <v>41</v>
      </c>
      <c r="AA29" s="20" t="s">
        <v>41</v>
      </c>
      <c r="AB29" s="20">
        <v>0</v>
      </c>
      <c r="AC29" s="20" t="s">
        <v>46</v>
      </c>
      <c r="AD29" s="20">
        <v>92</v>
      </c>
    </row>
    <row r="30" spans="1:30" s="23" customFormat="1" ht="30" x14ac:dyDescent="0.25">
      <c r="A30" s="66"/>
      <c r="B30" s="31">
        <v>25</v>
      </c>
      <c r="C30" s="31">
        <v>100</v>
      </c>
      <c r="D30" s="31" t="s">
        <v>60</v>
      </c>
      <c r="E30" s="31" t="s">
        <v>71</v>
      </c>
      <c r="F30" s="31" t="s">
        <v>44</v>
      </c>
      <c r="G30" s="32" t="s">
        <v>56</v>
      </c>
      <c r="H30" s="32" t="s">
        <v>61</v>
      </c>
      <c r="I30" s="33">
        <v>103702</v>
      </c>
      <c r="J30" s="34">
        <v>0</v>
      </c>
      <c r="K30" s="33">
        <v>103702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</v>
      </c>
      <c r="R30" s="31">
        <v>0</v>
      </c>
      <c r="S30" s="31">
        <v>23</v>
      </c>
      <c r="T30" s="31">
        <v>0</v>
      </c>
      <c r="U30" s="31">
        <v>0</v>
      </c>
      <c r="V30" s="31" t="s">
        <v>40</v>
      </c>
      <c r="W30" s="31" t="s">
        <v>41</v>
      </c>
      <c r="X30" s="31" t="s">
        <v>40</v>
      </c>
      <c r="Y30" s="31">
        <v>26</v>
      </c>
      <c r="Z30" s="31" t="s">
        <v>41</v>
      </c>
      <c r="AA30" s="31" t="s">
        <v>41</v>
      </c>
      <c r="AB30" s="31">
        <v>0</v>
      </c>
      <c r="AC30" s="31" t="s">
        <v>46</v>
      </c>
      <c r="AD30" s="31">
        <v>91</v>
      </c>
    </row>
    <row r="31" spans="1:30" s="23" customFormat="1" ht="30" x14ac:dyDescent="0.25">
      <c r="B31" s="31">
        <v>26</v>
      </c>
      <c r="C31" s="31">
        <v>99</v>
      </c>
      <c r="D31" s="31" t="s">
        <v>60</v>
      </c>
      <c r="E31" s="31" t="s">
        <v>71</v>
      </c>
      <c r="F31" s="31" t="s">
        <v>48</v>
      </c>
      <c r="G31" s="32" t="s">
        <v>63</v>
      </c>
      <c r="H31" s="32" t="s">
        <v>64</v>
      </c>
      <c r="I31" s="35">
        <v>135413</v>
      </c>
      <c r="J31" s="31">
        <v>0</v>
      </c>
      <c r="K31" s="35">
        <v>135413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15</v>
      </c>
      <c r="R31" s="31">
        <v>0</v>
      </c>
      <c r="S31" s="31">
        <v>0</v>
      </c>
      <c r="T31" s="31">
        <v>0</v>
      </c>
      <c r="U31" s="31">
        <v>15</v>
      </c>
      <c r="V31" s="31" t="s">
        <v>40</v>
      </c>
      <c r="W31" s="31" t="s">
        <v>40</v>
      </c>
      <c r="X31" s="31" t="s">
        <v>40</v>
      </c>
      <c r="Y31" s="31">
        <v>28</v>
      </c>
      <c r="Z31" s="31" t="s">
        <v>41</v>
      </c>
      <c r="AA31" s="31" t="s">
        <v>41</v>
      </c>
      <c r="AB31" s="31">
        <v>0</v>
      </c>
      <c r="AC31" s="31" t="s">
        <v>46</v>
      </c>
      <c r="AD31" s="31">
        <v>90</v>
      </c>
    </row>
    <row r="32" spans="1:30" s="23" customFormat="1" x14ac:dyDescent="0.25">
      <c r="B32" s="36">
        <v>27</v>
      </c>
      <c r="C32" s="36">
        <v>97</v>
      </c>
      <c r="D32" s="36" t="s">
        <v>60</v>
      </c>
      <c r="E32" s="36" t="s">
        <v>72</v>
      </c>
      <c r="F32" s="36" t="s">
        <v>48</v>
      </c>
      <c r="G32" s="37" t="s">
        <v>51</v>
      </c>
      <c r="H32" s="37" t="s">
        <v>65</v>
      </c>
      <c r="I32" s="38">
        <v>249011</v>
      </c>
      <c r="J32" s="36">
        <v>0</v>
      </c>
      <c r="K32" s="38">
        <v>249011</v>
      </c>
      <c r="L32" s="36">
        <v>60</v>
      </c>
      <c r="M32" s="36">
        <v>60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 t="s">
        <v>40</v>
      </c>
      <c r="W32" s="36" t="s">
        <v>40</v>
      </c>
      <c r="X32" s="36" t="s">
        <v>41</v>
      </c>
      <c r="Y32" s="36">
        <v>29</v>
      </c>
      <c r="Z32" s="36" t="s">
        <v>41</v>
      </c>
      <c r="AA32" s="36" t="s">
        <v>41</v>
      </c>
      <c r="AB32" s="36">
        <v>0</v>
      </c>
      <c r="AC32" s="36" t="s">
        <v>46</v>
      </c>
      <c r="AD32" s="36">
        <v>93</v>
      </c>
    </row>
    <row r="33" spans="2:30" s="23" customFormat="1" x14ac:dyDescent="0.25">
      <c r="B33" s="31">
        <v>28</v>
      </c>
      <c r="C33" s="31">
        <v>98</v>
      </c>
      <c r="D33" s="31" t="s">
        <v>60</v>
      </c>
      <c r="E33" s="31" t="s">
        <v>71</v>
      </c>
      <c r="F33" s="31" t="s">
        <v>48</v>
      </c>
      <c r="G33" s="32" t="s">
        <v>45</v>
      </c>
      <c r="H33" s="32" t="s">
        <v>73</v>
      </c>
      <c r="I33" s="35">
        <v>103702</v>
      </c>
      <c r="J33" s="31"/>
      <c r="K33" s="35">
        <v>103702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</sheetData>
  <conditionalFormatting sqref="A7:AD7 A3:G6 A19:AD22 A8:G12 I8:AD14 A17:G18 I16:AD18 I3:AD6 A13:F16 H15:AD15">
    <cfRule type="expression" dxfId="5" priority="6">
      <formula>MOD(ROW(),2)=0</formula>
    </cfRule>
  </conditionalFormatting>
  <conditionalFormatting sqref="H3:H6">
    <cfRule type="expression" dxfId="4" priority="5">
      <formula>MOD(ROW(),2)=0</formula>
    </cfRule>
  </conditionalFormatting>
  <conditionalFormatting sqref="H8:H14">
    <cfRule type="expression" dxfId="3" priority="4">
      <formula>MOD(ROW(),2)=0</formula>
    </cfRule>
  </conditionalFormatting>
  <conditionalFormatting sqref="G13:G16">
    <cfRule type="expression" dxfId="2" priority="3">
      <formula>MOD(ROW(),2)=0</formula>
    </cfRule>
  </conditionalFormatting>
  <conditionalFormatting sqref="H16 H18">
    <cfRule type="expression" dxfId="1" priority="2">
      <formula>MOD(ROW(),2)=0</formula>
    </cfRule>
  </conditionalFormatting>
  <conditionalFormatting sqref="H17">
    <cfRule type="expression" dxfId="0" priority="1">
      <formula>MOD(ROW(),2)=0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Widget_Tier1_Remaining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Hintz</dc:creator>
  <cp:lastModifiedBy>Fred Hintz</cp:lastModifiedBy>
  <cp:lastPrinted>2019-09-10T17:57:42Z</cp:lastPrinted>
  <dcterms:created xsi:type="dcterms:W3CDTF">2019-09-10T16:51:15Z</dcterms:created>
  <dcterms:modified xsi:type="dcterms:W3CDTF">2019-09-12T13:37:02Z</dcterms:modified>
</cp:coreProperties>
</file>